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210" tabRatio="858" firstSheet="3" activeTab="3"/>
  </bookViews>
  <sheets>
    <sheet name="Sheet1" sheetId="1" state="hidden" r:id="rId1"/>
    <sheet name="標準業務量" sheetId="2" state="hidden" r:id="rId2"/>
    <sheet name="対象外業務率" sheetId="3" state="hidden" r:id="rId3"/>
    <sheet name="内訳書" sheetId="4" r:id="rId4"/>
  </sheets>
  <externalReferences>
    <externalReference r:id="rId7"/>
    <externalReference r:id="rId8"/>
  </externalReferences>
  <definedNames>
    <definedName name="_Key1" hidden="1">#REF!</definedName>
    <definedName name="_Order1" hidden="1">255</definedName>
    <definedName name="_Sort" hidden="1">#REF!</definedName>
    <definedName name="\0">#REF!</definedName>
    <definedName name="\00">#REF!</definedName>
    <definedName name="\J">#REF!</definedName>
    <definedName name="\JJ">#REF!</definedName>
    <definedName name="\P">#REF!</definedName>
    <definedName name="CODE_起点">#REF!</definedName>
    <definedName name="_xlnm.Print_Area" localSheetId="2">'対象外業務率'!$A$1:$AC$42</definedName>
    <definedName name="_xlnm.Print_Area" localSheetId="3">'内訳書'!$A$1:$L$146</definedName>
    <definedName name="SOTE">#REF!</definedName>
    <definedName name="共通仮設費率">#REF!</definedName>
  </definedNames>
  <calcPr fullCalcOnLoad="1"/>
</workbook>
</file>

<file path=xl/sharedStrings.xml><?xml version="1.0" encoding="utf-8"?>
<sst xmlns="http://schemas.openxmlformats.org/spreadsheetml/2006/main" count="649" uniqueCount="195">
  <si>
    <t>設備</t>
  </si>
  <si>
    <t>数量</t>
  </si>
  <si>
    <t>単位</t>
  </si>
  <si>
    <t>直接人件費</t>
  </si>
  <si>
    <t>式</t>
  </si>
  <si>
    <t>総合</t>
  </si>
  <si>
    <t>構造</t>
  </si>
  <si>
    <t>延面積(㎡)</t>
  </si>
  <si>
    <t>750　　　　　　　未満</t>
  </si>
  <si>
    <t>1,000　　　未満</t>
  </si>
  <si>
    <t>20,000　　未満</t>
  </si>
  <si>
    <t>20,000　　以上</t>
  </si>
  <si>
    <t>建築物　　　　　　　　　の類型</t>
  </si>
  <si>
    <t>建築物の用途                                      第１類（標準的なもの）                                                 第２類（複雑な設計等を必要とするもの）</t>
  </si>
  <si>
    <t>計算式・適用範囲</t>
  </si>
  <si>
    <t>一般業務に係る総人・時間数の算出に係る係数</t>
  </si>
  <si>
    <t>A：業務量(人・時間)</t>
  </si>
  <si>
    <t>設計</t>
  </si>
  <si>
    <t>工事監理</t>
  </si>
  <si>
    <t xml:space="preserve"> S：延面積の合計(㎡)</t>
  </si>
  <si>
    <t>車庫、倉庫、                          立体駐車場等</t>
  </si>
  <si>
    <t>S&lt;500</t>
  </si>
  <si>
    <t>係数  a</t>
  </si>
  <si>
    <t>A=a×S+b</t>
  </si>
  <si>
    <t>係数  b</t>
  </si>
  <si>
    <t>500≦S≦20.000</t>
  </si>
  <si>
    <r>
      <t>A=a×S</t>
    </r>
    <r>
      <rPr>
        <vertAlign val="superscript"/>
        <sz val="11"/>
        <color indexed="8"/>
        <rFont val="ＭＳ Ｐゴシック"/>
        <family val="3"/>
      </rPr>
      <t>b</t>
    </r>
  </si>
  <si>
    <t>20.000&lt;S</t>
  </si>
  <si>
    <t>立体倉庫、                          物流ターミナル等</t>
  </si>
  <si>
    <t>S&lt;1.000</t>
  </si>
  <si>
    <t>1.000≦S≦20.000</t>
  </si>
  <si>
    <t>組立工場等</t>
  </si>
  <si>
    <r>
      <t xml:space="preserve">化学工場、薬品工場、                       食品工場、                </t>
    </r>
    <r>
      <rPr>
        <sz val="9"/>
        <color indexed="8"/>
        <rFont val="ＭＳ Ｐゴシック"/>
        <family val="3"/>
      </rPr>
      <t>特殊設備を付帯する工場等</t>
    </r>
  </si>
  <si>
    <t>体育館、武道館、            スポーツジム等</t>
  </si>
  <si>
    <t>500≦S≦10.000</t>
  </si>
  <si>
    <t>10.000&lt;S</t>
  </si>
  <si>
    <t>屋内プール、                    スタジアム等</t>
  </si>
  <si>
    <t>1.000≦S≦10.000</t>
  </si>
  <si>
    <t>事務所等</t>
  </si>
  <si>
    <t>銀行、本社ビル、                      庁舎等</t>
  </si>
  <si>
    <t>店舗、料理店、                   スーパーマーケット等</t>
  </si>
  <si>
    <t>S&lt;300</t>
  </si>
  <si>
    <t>300≦S≦10.000</t>
  </si>
  <si>
    <t>百貨店、                      ショッピングセンター、                          ショールーム等</t>
  </si>
  <si>
    <t>300≦S≦20.000</t>
  </si>
  <si>
    <t>0.0060089</t>
  </si>
  <si>
    <t>0.0089137</t>
  </si>
  <si>
    <t>公営住宅、社宅、                      賃貸共同住宅、                        寄宿舎等</t>
  </si>
  <si>
    <t>分譲共同住宅等</t>
  </si>
  <si>
    <t>幼稚園、小学校、                   中学校、高等学校等</t>
  </si>
  <si>
    <t>大学、専門学校等</t>
  </si>
  <si>
    <r>
      <t xml:space="preserve">大学                            </t>
    </r>
    <r>
      <rPr>
        <sz val="9"/>
        <color indexed="8"/>
        <rFont val="ＭＳ Ｐゴシック"/>
        <family val="3"/>
      </rPr>
      <t>（実験施設等を有するもの）</t>
    </r>
    <r>
      <rPr>
        <sz val="11"/>
        <rFont val="ＭＳ Ｐゴシック"/>
        <family val="3"/>
      </rPr>
      <t xml:space="preserve">、                                専門学校                           </t>
    </r>
    <r>
      <rPr>
        <sz val="9"/>
        <color indexed="8"/>
        <rFont val="ＭＳ Ｐゴシック"/>
        <family val="3"/>
      </rPr>
      <t>（実験施設等を有するもの）</t>
    </r>
    <r>
      <rPr>
        <sz val="11"/>
        <rFont val="ＭＳ Ｐゴシック"/>
        <family val="3"/>
      </rPr>
      <t>、               研究所等</t>
    </r>
  </si>
  <si>
    <t>ホテル、旅館等</t>
  </si>
  <si>
    <r>
      <t xml:space="preserve">ホテル                         </t>
    </r>
    <r>
      <rPr>
        <sz val="9"/>
        <color indexed="8"/>
        <rFont val="ＭＳ Ｐゴシック"/>
        <family val="3"/>
      </rPr>
      <t>（宴会場等を有するもの）</t>
    </r>
    <r>
      <rPr>
        <sz val="11"/>
        <rFont val="ＭＳ Ｐゴシック"/>
        <family val="3"/>
      </rPr>
      <t>、　　　　　　　　　　　　保養所等</t>
    </r>
  </si>
  <si>
    <t>病院、診療所等</t>
  </si>
  <si>
    <t>総合病院等</t>
  </si>
  <si>
    <t>保育園、老人ホーム、老人保健施設、　　　　　　　　　　　　　　　　　　　リハビリセンター等</t>
  </si>
  <si>
    <t>多機能福祉施設等</t>
  </si>
  <si>
    <t>公民館、集会場、                コミュニティセンター等</t>
  </si>
  <si>
    <t>映画館、劇場、             美術館、博物館、　　　　　　　　　　　図書館、研修所、                 警察署、消防署等</t>
  </si>
  <si>
    <t>社寺、教会堂、茶室等の特殊建築物及び複数の類型の混在する建築物は、本表には含まれない。</t>
  </si>
  <si>
    <t>第１類は、標準的な設計等の建築物が通常想定される用途を、第２類は、複雑な設計等が必要とされる建築物が通常想定される用途を記載しているものであり、略算方法による算定にあたっては、設計等の内容に応じて適切な区分を適用すること。</t>
  </si>
  <si>
    <t xml:space="preserve">【新築・増築・改築　実施設計】     </t>
  </si>
  <si>
    <t>対象外業務率</t>
  </si>
  <si>
    <t>業務内容の項目</t>
  </si>
  <si>
    <t>細分率(基本設計＋実施設計＋設計意図伝達)　A+B+C</t>
  </si>
  <si>
    <t>対象外業務率計　A+B+C</t>
  </si>
  <si>
    <t>(対象外業務率の計：A)</t>
  </si>
  <si>
    <t>基本設計に関する標準業務</t>
  </si>
  <si>
    <t>基本設計に関する業務細分率</t>
  </si>
  <si>
    <t>(１)　設計条件等の整理</t>
  </si>
  <si>
    <t>(ⅰ)　条件整理</t>
  </si>
  <si>
    <t>(ⅱ)　設計条件の変更等の場合の協議</t>
  </si>
  <si>
    <t>(２)　法令上の諸条件の調査及び関係機関との打合せ</t>
  </si>
  <si>
    <t>(ⅰ)　法令上の諸条件の調査</t>
  </si>
  <si>
    <t>(ⅱ)建築確認申請に係る関係機関との打合せ</t>
  </si>
  <si>
    <t>(３)　上下水道、ｶﾞｽ、電力、通信等の供給状況の調査及び関係機関との打合せ</t>
  </si>
  <si>
    <t>(４)　基本設計方針の策定</t>
  </si>
  <si>
    <t>(ⅰ)　総合検討</t>
  </si>
  <si>
    <t>(ⅱ)　基本設計方針の策定及び建築主への説明</t>
  </si>
  <si>
    <t>(５)　基本設計図書の作成</t>
  </si>
  <si>
    <t>(６)　概算工事費の検討</t>
  </si>
  <si>
    <t>(７)　基本設計内容の建築主への説明等</t>
  </si>
  <si>
    <t>(対象外業務率の計：B)</t>
  </si>
  <si>
    <t>実施設計に関する標準業務</t>
  </si>
  <si>
    <t>実施設計に関する業務細分率</t>
  </si>
  <si>
    <t>(１)　要求の確認</t>
  </si>
  <si>
    <t>(ⅰ)　建築主の要求等の確認</t>
  </si>
  <si>
    <t>(３)　実施設計方針の策定</t>
  </si>
  <si>
    <t>(ⅱ)　実施設計のための基本事項の確定</t>
  </si>
  <si>
    <t>(ⅲ)　実施設計方針の策定及び建築主への説明</t>
  </si>
  <si>
    <t>(４)　実施設計図書の作成</t>
  </si>
  <si>
    <t>(ⅰ)　実施設計図書の作成</t>
  </si>
  <si>
    <t>(ⅱ)　建築確認申請図書の作成</t>
  </si>
  <si>
    <t>(５)　概算工事費の検討</t>
  </si>
  <si>
    <t>(６)　実施設計内容の建築主への説明等</t>
  </si>
  <si>
    <t>(対象外業務率の計：Ｃ)</t>
  </si>
  <si>
    <t>設計意図の伝達に関する業務細分率</t>
  </si>
  <si>
    <t>(１)　設計意図を正確に伝えるための質疑応答、説明等</t>
  </si>
  <si>
    <t>(２)　工事材料、設備機器等の選定に関する設計意図の観点からの検討、助言等</t>
  </si>
  <si>
    <t>1,500　　　未満</t>
  </si>
  <si>
    <t>2,000　　　未満</t>
  </si>
  <si>
    <t>3,000　　　未満</t>
  </si>
  <si>
    <t>5,000　　　未満</t>
  </si>
  <si>
    <t>7,500　　　未満</t>
  </si>
  <si>
    <t>10,000　　　未満</t>
  </si>
  <si>
    <t>1,5000　　　未満</t>
  </si>
  <si>
    <t>耐震性能や設備機能の水準など建築主から提示されるさまざまな要求その他の諸条件を設計条件として整理する。</t>
  </si>
  <si>
    <t>建築主から提示される要求の内容が不明確若しくは不適切な場合又は内容に相互矛盾がある場合又は整理した設計条件に変更がある場合においては、建築主に説明を求め又は建築主と協議する。</t>
  </si>
  <si>
    <t>基本設計に必要な範囲で、建築物の建築に関する法令及び条例上の制約条件を調査する。</t>
  </si>
  <si>
    <t>基本設計に必要な範囲で、建築確認申請を行うために必要な事項について関係機関と事前に打合せを行う。</t>
  </si>
  <si>
    <t>基本設計に必要な範囲で、敷地に対する上下水道、ガス、電力、通信等の供給状況等を調査し、必要に応じて関係機関との打合せを行う。</t>
  </si>
  <si>
    <t>設計条件に基づき、様々な基本設計方針案の検証を通じて、基本設計をまとめていく考え方を総合的に検討し、その上で業務体制、業務工程等を立案する。</t>
  </si>
  <si>
    <t>総合検討の結果を踏まえ、基本設計方針を策定し、建築主に対して説明する。</t>
  </si>
  <si>
    <t>基本設計方針に基づき、建築主と協議の上、基本設計図書を作成する。</t>
  </si>
  <si>
    <t>基本設計図書の作成が完了した時点において、当該基本設計図書に基づく建築工事に通常要する費用を概算し、工事費概算書（工事費内訳明細書、数量調書等を除く。以下同じ。）を作成する。</t>
  </si>
  <si>
    <t>基本設計を行っている間、建築主に対して、作業内容や進捗状況を報告し、必要な事項について建築主の意向を確認する。また、基本設計図書の作成が完了した時点において、基本設計図書を建築主に提出し、建築主に対して設計意図（当該設計に係る設計者の考えをいう。以下同じ。）及び基本設計内容の総合的な説明を行う。</t>
  </si>
  <si>
    <t>実施設計に先立ち又は実施設計期間中、建築主の要求等を再確認し、必要に応じ、設計条件の修正を行う。</t>
  </si>
  <si>
    <t>基本設計の段階以降の状況の変化によって、建築主の要求等に変化がある場合、施設の機能、規模、予算等基本的条件に変更が生じる場合又はすでに設定した設計条件を変更する必要がある場合においては、建築主と協議する。</t>
  </si>
  <si>
    <t>建築物の建築に関する法令及び条例上の制約条件について、基本設計の内容に即した詳細な調査を行う。</t>
  </si>
  <si>
    <t>実施設計に必要な範囲で、建築確認申請を行うために必要な事項について関係機関と事前に打合せを行う。</t>
  </si>
  <si>
    <t>基本設計に基づき、意匠、構造及び設備の各要素について検討し、必要に応じて業務体制、業務工程等を変更する。</t>
  </si>
  <si>
    <t>基本設計の段階以降に検討された事項のうち、建築主と協議して合意に達しておく必要のあるもの及び検討作業の結果、基本設計の内容に修正を加える必要があるものを整理し、実施設計のための基本事項を確定する。</t>
  </si>
  <si>
    <t>総合検討の結果及び確定された基本事項を踏まえ、実施設計方針を策定し、建築主に説明する。</t>
  </si>
  <si>
    <t>実施設計方針に基づき、建築主と協議の上、技術的な検討、予算との整合の検討等を行い、実施設計図書を作成する。なお、実施設計図書においては、工事施工者が施工すべき建築物及びその細部の形状、寸法、仕様、工事材料、設備機器等の種別、品質及び特に指定する必要のある施工に関する情報（工法、工事監理の方法、施工管理の方法等）を具体的に表現する。</t>
  </si>
  <si>
    <t>関係機関との事前の打合せ等を踏まえ、実施設計に基づき、必要な建築確認申請図書を作成する。</t>
  </si>
  <si>
    <t>実施設計図書の作成が完了した時点において、当該実施設計図書に基づく建築工事に通常要する費用を概算し、工事費概算書を作成する。</t>
  </si>
  <si>
    <t>実施設計を行っている間、建築主に対して、作業内容や進捗状況を報告し、必要な事項について建築主の意向を確認する。また、実施設計図書の作成が完了した時点において、実施設計図書を建築主に提出し、建築主に対して設計意図及び実施設計内容の総合的な説明を行う。</t>
  </si>
  <si>
    <t>設計意図の伝達に関する業務</t>
  </si>
  <si>
    <t>工事施工段階において、設計意図を正確に伝えるための質疑応答、説明等を建築主を通じて工事監理者及び工事施工者に対して行う。また、設計図書等の定めにより、設計意図が正確に反映されていることを確認する必要がある部材、部位等に係る施工図等の確認を行う。</t>
  </si>
  <si>
    <t>設計図書等の定めにより、工事施工段階において行うことに合理性がある工事材料、設備機器等及びそれらの色、柄、形状等の選定に関して、設計意図の観点からの検討を行い、必要な助言等を建築主に対して行う。</t>
  </si>
  <si>
    <t>別表　建築物の類型による標準業務量</t>
  </si>
  <si>
    <t xml:space="preserve">別表   設計業務に関する対象外業務率　　（「対象外」業務細分率の計 ）    </t>
  </si>
  <si>
    <t>第一号
第１類</t>
  </si>
  <si>
    <t>&lt;300</t>
  </si>
  <si>
    <t>&lt;500</t>
  </si>
  <si>
    <t>&lt;1000</t>
  </si>
  <si>
    <t>&lt;=10000</t>
  </si>
  <si>
    <t>&lt;=20000</t>
  </si>
  <si>
    <t>20000&lt;</t>
  </si>
  <si>
    <t>第一号
第２類</t>
  </si>
  <si>
    <t>第二号
第１類</t>
  </si>
  <si>
    <t>第二号
第２類</t>
  </si>
  <si>
    <t>第三号
第１類</t>
  </si>
  <si>
    <t>第三号
第２類</t>
  </si>
  <si>
    <t>第四号
第１類</t>
  </si>
  <si>
    <t>第四号
第２類</t>
  </si>
  <si>
    <t>第五号
第１類</t>
  </si>
  <si>
    <t>第五号
第２類</t>
  </si>
  <si>
    <t>第六号
第１類</t>
  </si>
  <si>
    <t>第六号
第２類</t>
  </si>
  <si>
    <t>第七号
第１類</t>
  </si>
  <si>
    <t>第八号
第１類</t>
  </si>
  <si>
    <t>第八号
第２類</t>
  </si>
  <si>
    <t>第九号
第１類</t>
  </si>
  <si>
    <t>第九号
第２類</t>
  </si>
  <si>
    <t>第十号
第１類</t>
  </si>
  <si>
    <t>第十号
第２類</t>
  </si>
  <si>
    <t>第十一号
第１類</t>
  </si>
  <si>
    <t>第十一号
第２類</t>
  </si>
  <si>
    <t>第十二号
第１類</t>
  </si>
  <si>
    <t>第十二号
第２類</t>
  </si>
  <si>
    <t>　　　　　　　住所</t>
  </si>
  <si>
    <t>　　　　　氏名　　株式会社　　　○○○○</t>
  </si>
  <si>
    <t>　　　　　　　　　代表取締役　　○○○○</t>
  </si>
  <si>
    <t>業者名　　</t>
  </si>
  <si>
    <t>代理人　　</t>
  </si>
  <si>
    <t>○○○○</t>
  </si>
  <si>
    <t>　　　　　　　　　○○支店長　　　　</t>
  </si>
  <si>
    <t>円</t>
  </si>
  <si>
    <t>○○○○　　 印</t>
  </si>
  <si>
    <t>種別</t>
  </si>
  <si>
    <t>値引き</t>
  </si>
  <si>
    <t>金額（単位：円）</t>
  </si>
  <si>
    <t>　　　　　・金額が０円の場合、「０」と記載し、空欄にしないでください。</t>
  </si>
  <si>
    <t>業務価格合計</t>
  </si>
  <si>
    <t>合計金額（＝入札書の記載金額）</t>
  </si>
  <si>
    <t>　　　　　　値引きを行わない場合は、「０」と記載してください。</t>
  </si>
  <si>
    <t>　　　　　・「値引き」欄は、業務価格合計から値引きを行った場合に記載し、</t>
  </si>
  <si>
    <t>　　　　　・業者名、代理人は入札書と同様に記載し、押印してください。</t>
  </si>
  <si>
    <t>　　　　　・種別の項目に対応する金額をすべて記載してください。</t>
  </si>
  <si>
    <t>　　　委託費内訳書の記入要領</t>
  </si>
  <si>
    <t>　この様式は、入札時に提出するものであり、特記仕様書には含まれません。</t>
  </si>
  <si>
    <t>　　　　　封筒には会社名、提出者名を記載してください。</t>
  </si>
  <si>
    <t>　　　　　・委託費内訳書は、必ず入札書の封筒とは別の封筒に入れ、</t>
  </si>
  <si>
    <t>委託費内訳書</t>
  </si>
  <si>
    <t>委託費内訳書様式</t>
  </si>
  <si>
    <t>　 ・「合計金額（＝入札書の記載金額）」に記載する金額は税抜き額となります。</t>
  </si>
  <si>
    <t>○○○○　　 印</t>
  </si>
  <si>
    <t>○○○○</t>
  </si>
  <si>
    <t>業務番号　第　２　号</t>
  </si>
  <si>
    <t>業務名　　利尻礼文サロベツ国立公園見返台園地公衆トイレ改修工事実施設計委託業務　</t>
  </si>
  <si>
    <t>諸経費</t>
  </si>
  <si>
    <t>技術等経費</t>
  </si>
  <si>
    <t>旅費・その他経費</t>
  </si>
</sst>
</file>

<file path=xl/styles.xml><?xml version="1.0" encoding="utf-8"?>
<styleSheet xmlns="http://schemas.openxmlformats.org/spreadsheetml/2006/main">
  <numFmts count="5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
    <numFmt numFmtId="178" formatCode="#,##0_);[Red]\(#,##0\)"/>
    <numFmt numFmtId="179" formatCode="0.0_ "/>
    <numFmt numFmtId="180" formatCode="#,###"/>
    <numFmt numFmtId="181" formatCode="#"/>
    <numFmt numFmtId="182" formatCode="#,##0;\-#,##0;&quot;-&quot;"/>
    <numFmt numFmtId="183" formatCode="#,##0.0_ ;[Red]\-#,##0.0\ "/>
    <numFmt numFmtId="184" formatCode="#,##0.0_);[Red]\(#,##0.0\)"/>
    <numFmt numFmtId="185" formatCode="#,##0.0_);\(#,##0.0\)"/>
    <numFmt numFmtId="186" formatCode="#,##0.0_ "/>
    <numFmt numFmtId="187" formatCode="0.0_);[Red]\(0.0\)"/>
    <numFmt numFmtId="188" formatCode="[$-411]ggge&quot;年&quot;m&quot;月&quot;d&quot;日&quot;;@"/>
    <numFmt numFmtId="189" formatCode="0.0000_ "/>
    <numFmt numFmtId="190" formatCode="[$-411]ggg\ e\ &quot;年&quot;\ m\ &quot;月&quot;\ d\ &quot;日まで&quot;"/>
    <numFmt numFmtId="191" formatCode="#,##0&quot; 円&quot;"/>
    <numFmt numFmtId="192" formatCode="#,##0.0000;[Red]\-#,##0.0000"/>
    <numFmt numFmtId="193" formatCode="#,##0.000;[Red]\-#,##0.000"/>
    <numFmt numFmtId="194" formatCode="0.00_ "/>
    <numFmt numFmtId="195" formatCode="&quot;第&quot;##&quot;号&quot;"/>
    <numFmt numFmtId="196" formatCode="&quot;第&quot;##&quot;類&quot;"/>
    <numFmt numFmtId="197" formatCode="h&quot;㎡&quot;"/>
    <numFmt numFmtId="198" formatCode="0_);[Red]\(0\)"/>
    <numFmt numFmtId="199" formatCode="0_ "/>
    <numFmt numFmtId="200" formatCode="#,##0.0;[Red]\-#,##0.0"/>
    <numFmt numFmtId="201" formatCode="#,###.#"/>
    <numFmt numFmtId="202" formatCode="0;\-0;;@"/>
    <numFmt numFmtId="203" formatCode="0.000_ "/>
    <numFmt numFmtId="204" formatCode="#,##0;&quot;△ &quot;#,##0"/>
    <numFmt numFmtId="205" formatCode="#,##0.00000;&quot;△ &quot;#,##0.00000"/>
    <numFmt numFmtId="206" formatCode="&quot;契約日の翌日(開庁日)の翌日から&quot;[$-411]ggge&quot;年&quot;m&quot;月&quot;d&quot;日まで&quot;"/>
    <numFmt numFmtId="207" formatCode="0.00000_ "/>
    <numFmt numFmtId="208" formatCode="#,##0\ \ \ &quot;人&quot;&quot;・&quot;&quot;時&quot;&quot;間&quot;"/>
    <numFmt numFmtId="209" formatCode="#,##0.0\ \ \ \ &quot;人&quot;&quot;・&quot;&quot;時&quot;&quot;間&quot;"/>
    <numFmt numFmtId="210" formatCode="#,##0\ \ \ \ &quot;人&quot;&quot;・&quot;&quot;時&quot;&quot;間&quot;"/>
    <numFmt numFmtId="211" formatCode="#,##0&quot;人&quot;&quot;・&quot;&quot;時&quot;&quot;間&quot;"/>
    <numFmt numFmtId="212" formatCode="&quot;(&quot;###,000&quot;)&quot;"/>
    <numFmt numFmtId="213" formatCode="#,##0;\-#,##0&quot;円&quot;"/>
    <numFmt numFmtId="214" formatCode="General&quot;円&quot;"/>
    <numFmt numFmtId="215" formatCode="#,##0&quot;円&quot;"/>
  </numFmts>
  <fonts count="57">
    <font>
      <sz val="11"/>
      <name val="ＭＳ Ｐゴシック"/>
      <family val="3"/>
    </font>
    <font>
      <sz val="6"/>
      <name val="ＭＳ Ｐゴシック"/>
      <family val="3"/>
    </font>
    <font>
      <sz val="16"/>
      <name val="ＭＳ Ｐゴシック"/>
      <family val="3"/>
    </font>
    <font>
      <sz val="12"/>
      <name val="ＭＳ Ｐゴシック"/>
      <family val="3"/>
    </font>
    <font>
      <sz val="10"/>
      <name val="ＭＳ Ｐゴシック"/>
      <family val="3"/>
    </font>
    <font>
      <sz val="14"/>
      <name val="ＭＳ Ｐゴシック"/>
      <family val="3"/>
    </font>
    <font>
      <u val="single"/>
      <sz val="11"/>
      <color indexed="12"/>
      <name val="ＭＳ Ｐゴシック"/>
      <family val="3"/>
    </font>
    <font>
      <u val="single"/>
      <sz val="11"/>
      <color indexed="36"/>
      <name val="ＭＳ Ｐゴシック"/>
      <family val="3"/>
    </font>
    <font>
      <sz val="14"/>
      <name val="ＭＳ 明朝"/>
      <family val="1"/>
    </font>
    <font>
      <sz val="10"/>
      <color indexed="8"/>
      <name val="Arial"/>
      <family val="2"/>
    </font>
    <font>
      <sz val="10"/>
      <name val="Arial"/>
      <family val="2"/>
    </font>
    <font>
      <b/>
      <sz val="12"/>
      <name val="Arial"/>
      <family val="2"/>
    </font>
    <font>
      <sz val="14"/>
      <name val="ＭＳ ゴシック"/>
      <family val="3"/>
    </font>
    <font>
      <sz val="10"/>
      <name val="ＭＳ ゴシック"/>
      <family val="3"/>
    </font>
    <font>
      <sz val="12"/>
      <name val="ＭＳ ゴシック"/>
      <family val="3"/>
    </font>
    <font>
      <sz val="16"/>
      <name val="ＭＳ ゴシック"/>
      <family val="3"/>
    </font>
    <font>
      <sz val="11"/>
      <color indexed="8"/>
      <name val="AR P丸ゴシック体M"/>
      <family val="3"/>
    </font>
    <font>
      <sz val="11"/>
      <color indexed="9"/>
      <name val="AR P丸ゴシック体M"/>
      <family val="3"/>
    </font>
    <font>
      <b/>
      <sz val="18"/>
      <color indexed="56"/>
      <name val="ＭＳ Ｐゴシック"/>
      <family val="3"/>
    </font>
    <font>
      <b/>
      <sz val="11"/>
      <color indexed="9"/>
      <name val="AR P丸ゴシック体M"/>
      <family val="3"/>
    </font>
    <font>
      <sz val="11"/>
      <color indexed="60"/>
      <name val="AR P丸ゴシック体M"/>
      <family val="3"/>
    </font>
    <font>
      <sz val="11"/>
      <color indexed="52"/>
      <name val="AR P丸ゴシック体M"/>
      <family val="3"/>
    </font>
    <font>
      <sz val="11"/>
      <color indexed="20"/>
      <name val="AR P丸ゴシック体M"/>
      <family val="3"/>
    </font>
    <font>
      <b/>
      <sz val="11"/>
      <color indexed="52"/>
      <name val="AR P丸ゴシック体M"/>
      <family val="3"/>
    </font>
    <font>
      <sz val="11"/>
      <color indexed="10"/>
      <name val="AR P丸ゴシック体M"/>
      <family val="3"/>
    </font>
    <font>
      <b/>
      <sz val="15"/>
      <color indexed="56"/>
      <name val="AR P丸ゴシック体M"/>
      <family val="3"/>
    </font>
    <font>
      <b/>
      <sz val="13"/>
      <color indexed="56"/>
      <name val="AR P丸ゴシック体M"/>
      <family val="3"/>
    </font>
    <font>
      <b/>
      <sz val="11"/>
      <color indexed="56"/>
      <name val="AR P丸ゴシック体M"/>
      <family val="3"/>
    </font>
    <font>
      <b/>
      <sz val="11"/>
      <color indexed="8"/>
      <name val="AR P丸ゴシック体M"/>
      <family val="3"/>
    </font>
    <font>
      <b/>
      <sz val="11"/>
      <color indexed="63"/>
      <name val="AR P丸ゴシック体M"/>
      <family val="3"/>
    </font>
    <font>
      <i/>
      <sz val="11"/>
      <color indexed="23"/>
      <name val="AR P丸ゴシック体M"/>
      <family val="3"/>
    </font>
    <font>
      <sz val="11"/>
      <color indexed="62"/>
      <name val="AR P丸ゴシック体M"/>
      <family val="3"/>
    </font>
    <font>
      <sz val="11"/>
      <color indexed="17"/>
      <name val="AR P丸ゴシック体M"/>
      <family val="3"/>
    </font>
    <font>
      <sz val="10"/>
      <name val="AR丸ゴシック体M"/>
      <family val="3"/>
    </font>
    <font>
      <sz val="6"/>
      <name val="AR丸ゴシック体M"/>
      <family val="3"/>
    </font>
    <font>
      <vertAlign val="superscript"/>
      <sz val="11"/>
      <color indexed="8"/>
      <name val="ＭＳ Ｐゴシック"/>
      <family val="3"/>
    </font>
    <font>
      <sz val="9"/>
      <color indexed="8"/>
      <name val="ＭＳ Ｐゴシック"/>
      <family val="3"/>
    </font>
    <font>
      <b/>
      <sz val="14"/>
      <name val="ＭＳ Ｐゴシック"/>
      <family val="3"/>
    </font>
    <font>
      <b/>
      <sz val="14"/>
      <name val="ＭＳ ゴシック"/>
      <family val="3"/>
    </font>
    <font>
      <sz val="24"/>
      <name val="ＭＳ ゴシック"/>
      <family val="3"/>
    </font>
    <font>
      <b/>
      <sz val="12"/>
      <name val="ＭＳ ゴシック"/>
      <family val="3"/>
    </font>
    <font>
      <b/>
      <sz val="12"/>
      <name val="ＭＳ Ｐゴシック"/>
      <family val="3"/>
    </font>
    <font>
      <sz val="10"/>
      <color indexed="8"/>
      <name val="ＭＳ Ｐゴシック"/>
      <family val="3"/>
    </font>
    <font>
      <sz val="10"/>
      <color indexed="10"/>
      <name val="ＭＳ Ｐゴシック"/>
      <family val="3"/>
    </font>
    <font>
      <b/>
      <sz val="10"/>
      <color indexed="10"/>
      <name val="ＭＳ Ｐゴシック"/>
      <family val="3"/>
    </font>
    <font>
      <b/>
      <sz val="10"/>
      <color indexed="8"/>
      <name val="ＭＳ Ｐゴシック"/>
      <family val="3"/>
    </font>
    <font>
      <sz val="14"/>
      <color indexed="8"/>
      <name val="ＭＳ Ｐゴシック"/>
      <family val="3"/>
    </font>
    <font>
      <b/>
      <sz val="9"/>
      <color indexed="8"/>
      <name val="ＭＳ Ｐゴシック"/>
      <family val="3"/>
    </font>
    <font>
      <sz val="11"/>
      <color indexed="10"/>
      <name val="ＭＳ Ｐゴシック"/>
      <family val="3"/>
    </font>
    <font>
      <sz val="10"/>
      <color theme="1"/>
      <name val="Calibri"/>
      <family val="3"/>
    </font>
    <font>
      <sz val="9"/>
      <color theme="1"/>
      <name val="Calibri"/>
      <family val="3"/>
    </font>
    <font>
      <sz val="10"/>
      <color rgb="FFFF0000"/>
      <name val="Calibri"/>
      <family val="3"/>
    </font>
    <font>
      <b/>
      <sz val="10"/>
      <color rgb="FFFF0000"/>
      <name val="Calibri"/>
      <family val="3"/>
    </font>
    <font>
      <b/>
      <sz val="10"/>
      <color theme="1"/>
      <name val="Calibri"/>
      <family val="3"/>
    </font>
    <font>
      <sz val="14"/>
      <color theme="1"/>
      <name val="Calibri"/>
      <family val="3"/>
    </font>
    <font>
      <sz val="11"/>
      <color rgb="FFFF0000"/>
      <name val="ＭＳ Ｐゴシック"/>
      <family val="3"/>
    </font>
    <font>
      <b/>
      <sz val="9"/>
      <color theme="1"/>
      <name val="Calibri"/>
      <family val="3"/>
    </font>
  </fonts>
  <fills count="3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theme="0"/>
        <bgColor indexed="64"/>
      </patternFill>
    </fill>
    <fill>
      <patternFill patternType="solid">
        <fgColor rgb="FF99FF99"/>
        <bgColor indexed="64"/>
      </patternFill>
    </fill>
    <fill>
      <patternFill patternType="solid">
        <fgColor rgb="FFFFFFCC"/>
        <bgColor indexed="64"/>
      </patternFill>
    </fill>
    <fill>
      <patternFill patternType="solid">
        <fgColor theme="8" tint="0.39998000860214233"/>
        <bgColor indexed="64"/>
      </patternFill>
    </fill>
    <fill>
      <patternFill patternType="solid">
        <fgColor theme="6" tint="0.39998000860214233"/>
        <bgColor indexed="64"/>
      </patternFill>
    </fill>
    <fill>
      <patternFill patternType="solid">
        <fgColor rgb="FFFFFF00"/>
        <bgColor indexed="64"/>
      </patternFill>
    </fill>
  </fills>
  <borders count="34">
    <border>
      <left/>
      <right/>
      <top/>
      <bottom/>
      <diagonal/>
    </border>
    <border>
      <left>
        <color indexed="63"/>
      </left>
      <right>
        <color indexed="63"/>
      </right>
      <top style="medium"/>
      <bottom style="medium"/>
    </border>
    <border>
      <left>
        <color indexed="63"/>
      </left>
      <right>
        <color indexed="63"/>
      </right>
      <top style="thin"/>
      <bottom style="thin"/>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style="thin"/>
      <right style="thin"/>
      <top style="hair"/>
      <bottom style="thin"/>
    </border>
    <border>
      <left style="thin"/>
      <right style="thin"/>
      <top style="thin"/>
      <bottom style="hair"/>
    </border>
    <border>
      <left>
        <color indexed="63"/>
      </left>
      <right style="thin"/>
      <top style="thin"/>
      <bottom>
        <color indexed="63"/>
      </bottom>
    </border>
    <border diagonalDown="1">
      <left/>
      <right style="thin"/>
      <top/>
      <bottom style="thin"/>
      <diagonal style="thin"/>
    </border>
    <border>
      <left>
        <color indexed="63"/>
      </left>
      <right style="thin"/>
      <top>
        <color indexed="63"/>
      </top>
      <bottom style="thin"/>
    </border>
    <border>
      <left style="thin"/>
      <right>
        <color indexed="63"/>
      </right>
      <top style="thin"/>
      <bottom style="thin"/>
    </border>
    <border>
      <left style="thin"/>
      <right>
        <color indexed="63"/>
      </right>
      <top>
        <color indexed="63"/>
      </top>
      <bottom>
        <color indexed="63"/>
      </bottom>
    </border>
    <border>
      <left style="thin"/>
      <right style="thin"/>
      <top>
        <color indexed="63"/>
      </top>
      <bottom>
        <color indexed="63"/>
      </bottom>
    </border>
    <border>
      <left style="thick"/>
      <right style="thin"/>
      <top style="thick"/>
      <bottom style="thick"/>
    </border>
    <border>
      <left style="thin"/>
      <right style="thin"/>
      <top style="thick"/>
      <bottom style="thick"/>
    </border>
    <border>
      <left style="thin"/>
      <right style="thick"/>
      <top style="thick"/>
      <bottom style="thick"/>
    </border>
    <border>
      <left style="thin"/>
      <right>
        <color indexed="63"/>
      </right>
      <top style="thin"/>
      <bottom>
        <color indexed="63"/>
      </bottom>
    </border>
    <border>
      <left>
        <color indexed="63"/>
      </left>
      <right>
        <color indexed="63"/>
      </right>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diagonalDown="1">
      <left style="thin"/>
      <right style="thin"/>
      <top style="thin"/>
      <bottom/>
      <diagonal style="thin"/>
    </border>
    <border diagonalDown="1">
      <left style="thin"/>
      <right/>
      <top style="thin"/>
      <bottom/>
      <diagonal style="thin"/>
    </border>
  </borders>
  <cellStyleXfs count="7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6" fillId="2" borderId="0" applyNumberFormat="0" applyBorder="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5" borderId="0" applyNumberFormat="0" applyBorder="0" applyAlignment="0" applyProtection="0"/>
    <xf numFmtId="0" fontId="16" fillId="8" borderId="0" applyNumberFormat="0" applyBorder="0" applyAlignment="0" applyProtection="0"/>
    <xf numFmtId="0" fontId="16" fillId="11" borderId="0" applyNumberFormat="0" applyBorder="0" applyAlignment="0" applyProtection="0"/>
    <xf numFmtId="0" fontId="17" fillId="12"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182" fontId="9" fillId="0" borderId="0" applyFill="0" applyBorder="0" applyAlignment="0">
      <protection/>
    </xf>
    <xf numFmtId="0" fontId="11" fillId="0" borderId="1" applyNumberFormat="0" applyAlignment="0" applyProtection="0"/>
    <xf numFmtId="0" fontId="11" fillId="0" borderId="2">
      <alignment horizontal="left" vertical="center"/>
      <protection/>
    </xf>
    <xf numFmtId="0" fontId="10" fillId="0" borderId="0">
      <alignment/>
      <protection/>
    </xf>
    <xf numFmtId="0" fontId="17" fillId="16"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9" borderId="0" applyNumberFormat="0" applyBorder="0" applyAlignment="0" applyProtection="0"/>
    <xf numFmtId="0" fontId="18" fillId="0" borderId="0" applyNumberFormat="0" applyFill="0" applyBorder="0" applyAlignment="0" applyProtection="0"/>
    <xf numFmtId="0" fontId="19" fillId="20" borderId="3" applyNumberFormat="0" applyAlignment="0" applyProtection="0"/>
    <xf numFmtId="0" fontId="20" fillId="21"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2" borderId="4" applyNumberFormat="0" applyFont="0" applyAlignment="0" applyProtection="0"/>
    <xf numFmtId="0" fontId="21" fillId="0" borderId="5" applyNumberFormat="0" applyFill="0" applyAlignment="0" applyProtection="0"/>
    <xf numFmtId="0" fontId="22" fillId="3" borderId="0" applyNumberFormat="0" applyBorder="0" applyAlignment="0" applyProtection="0"/>
    <xf numFmtId="0" fontId="23" fillId="23" borderId="6" applyNumberFormat="0" applyAlignment="0" applyProtection="0"/>
    <xf numFmtId="0" fontId="2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5" fillId="0" borderId="7" applyNumberFormat="0" applyFill="0" applyAlignment="0" applyProtection="0"/>
    <xf numFmtId="0" fontId="26" fillId="0" borderId="8" applyNumberFormat="0" applyFill="0" applyAlignment="0" applyProtection="0"/>
    <xf numFmtId="0" fontId="27" fillId="0" borderId="9" applyNumberFormat="0" applyFill="0" applyAlignment="0" applyProtection="0"/>
    <xf numFmtId="0" fontId="27" fillId="0" borderId="0" applyNumberFormat="0" applyFill="0" applyBorder="0" applyAlignment="0" applyProtection="0"/>
    <xf numFmtId="0" fontId="28" fillId="0" borderId="10" applyNumberFormat="0" applyFill="0" applyAlignment="0" applyProtection="0"/>
    <xf numFmtId="0" fontId="29" fillId="23" borderId="11" applyNumberFormat="0" applyAlignment="0" applyProtection="0"/>
    <xf numFmtId="0" fontId="3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6" fontId="0" fillId="0" borderId="0" applyFont="0" applyFill="0" applyBorder="0" applyAlignment="0" applyProtection="0"/>
    <xf numFmtId="0" fontId="31" fillId="7" borderId="6" applyNumberFormat="0" applyAlignment="0" applyProtection="0"/>
    <xf numFmtId="0" fontId="0" fillId="0" borderId="0">
      <alignment vertical="center"/>
      <protection/>
    </xf>
    <xf numFmtId="0" fontId="33" fillId="0" borderId="0">
      <alignment vertical="center"/>
      <protection/>
    </xf>
    <xf numFmtId="0" fontId="7" fillId="0" borderId="0" applyNumberFormat="0" applyFill="0" applyBorder="0" applyAlignment="0" applyProtection="0"/>
    <xf numFmtId="0" fontId="8" fillId="0" borderId="0">
      <alignment/>
      <protection/>
    </xf>
    <xf numFmtId="0" fontId="32" fillId="4" borderId="0" applyNumberFormat="0" applyBorder="0" applyAlignment="0" applyProtection="0"/>
  </cellStyleXfs>
  <cellXfs count="215">
    <xf numFmtId="0" fontId="0" fillId="0" borderId="0" xfId="0" applyAlignment="1">
      <alignment/>
    </xf>
    <xf numFmtId="0" fontId="0" fillId="0" borderId="0" xfId="0" applyAlignment="1">
      <alignment horizontal="center" vertical="center"/>
    </xf>
    <xf numFmtId="0" fontId="0" fillId="0" borderId="12" xfId="0" applyBorder="1" applyAlignment="1">
      <alignment/>
    </xf>
    <xf numFmtId="0" fontId="0" fillId="0" borderId="0" xfId="0" applyAlignment="1">
      <alignment vertical="center"/>
    </xf>
    <xf numFmtId="0" fontId="13" fillId="0" borderId="2" xfId="67" applyFont="1" applyBorder="1">
      <alignment vertical="center"/>
      <protection/>
    </xf>
    <xf numFmtId="0" fontId="13" fillId="0" borderId="0" xfId="67" applyFont="1">
      <alignment vertical="center"/>
      <protection/>
    </xf>
    <xf numFmtId="0" fontId="13" fillId="0" borderId="13" xfId="67" applyFont="1" applyBorder="1" applyAlignment="1">
      <alignment horizontal="center" vertical="center"/>
      <protection/>
    </xf>
    <xf numFmtId="0" fontId="49" fillId="0" borderId="0" xfId="0" applyFont="1" applyAlignment="1">
      <alignment vertical="center"/>
    </xf>
    <xf numFmtId="0" fontId="49" fillId="0" borderId="14" xfId="0" applyFont="1" applyBorder="1" applyAlignment="1">
      <alignment horizontal="right" vertical="center"/>
    </xf>
    <xf numFmtId="0" fontId="0" fillId="24" borderId="0" xfId="0" applyFill="1" applyBorder="1" applyAlignment="1">
      <alignment horizontal="center" vertical="center"/>
    </xf>
    <xf numFmtId="0" fontId="0" fillId="24" borderId="0" xfId="0" applyFill="1" applyAlignment="1">
      <alignment vertical="center"/>
    </xf>
    <xf numFmtId="0" fontId="49" fillId="0" borderId="0" xfId="0" applyFont="1" applyAlignment="1">
      <alignment horizontal="center" vertical="center"/>
    </xf>
    <xf numFmtId="0" fontId="49" fillId="0" borderId="12" xfId="0" applyFont="1" applyBorder="1" applyAlignment="1">
      <alignment vertical="center" wrapText="1"/>
    </xf>
    <xf numFmtId="0" fontId="0" fillId="24" borderId="0" xfId="0" applyFill="1" applyBorder="1" applyAlignment="1">
      <alignment vertical="center"/>
    </xf>
    <xf numFmtId="0" fontId="49" fillId="0" borderId="12" xfId="0" applyFont="1" applyBorder="1" applyAlignment="1">
      <alignment vertical="center"/>
    </xf>
    <xf numFmtId="0" fontId="0" fillId="0" borderId="12"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0" xfId="0" applyAlignment="1">
      <alignment horizontal="left" vertical="center"/>
    </xf>
    <xf numFmtId="0" fontId="0" fillId="0" borderId="12" xfId="0" applyBorder="1" applyAlignment="1">
      <alignment horizontal="left" vertical="center"/>
    </xf>
    <xf numFmtId="0" fontId="0" fillId="0" borderId="16" xfId="0" applyBorder="1" applyAlignment="1">
      <alignment vertical="center"/>
    </xf>
    <xf numFmtId="0" fontId="0" fillId="25" borderId="17" xfId="0" applyFill="1" applyBorder="1" applyAlignment="1">
      <alignment vertical="center"/>
    </xf>
    <xf numFmtId="0" fontId="0" fillId="25" borderId="15" xfId="0" applyFill="1" applyBorder="1" applyAlignment="1">
      <alignment vertical="center"/>
    </xf>
    <xf numFmtId="0" fontId="0" fillId="0" borderId="17" xfId="0" applyBorder="1" applyAlignment="1">
      <alignment vertical="center"/>
    </xf>
    <xf numFmtId="0" fontId="0" fillId="25" borderId="14" xfId="0" applyFill="1" applyBorder="1" applyAlignment="1">
      <alignment vertical="center"/>
    </xf>
    <xf numFmtId="0" fontId="0" fillId="25" borderId="16" xfId="0" applyFill="1" applyBorder="1" applyAlignment="1">
      <alignment vertical="center"/>
    </xf>
    <xf numFmtId="49" fontId="0" fillId="0" borderId="17" xfId="0" applyNumberFormat="1" applyBorder="1" applyAlignment="1">
      <alignment vertical="center"/>
    </xf>
    <xf numFmtId="0" fontId="0" fillId="0" borderId="18" xfId="0" applyBorder="1" applyAlignment="1">
      <alignment horizontal="right"/>
    </xf>
    <xf numFmtId="0" fontId="50" fillId="24" borderId="0" xfId="0" applyFont="1" applyFill="1" applyBorder="1" applyAlignment="1">
      <alignment horizontal="center" vertical="center" wrapText="1"/>
    </xf>
    <xf numFmtId="0" fontId="0" fillId="0" borderId="19" xfId="0" applyBorder="1" applyAlignment="1">
      <alignment/>
    </xf>
    <xf numFmtId="0" fontId="0" fillId="0" borderId="20" xfId="0" applyBorder="1" applyAlignment="1">
      <alignment/>
    </xf>
    <xf numFmtId="0" fontId="49" fillId="24" borderId="21" xfId="0" applyFont="1" applyFill="1" applyBorder="1" applyAlignment="1">
      <alignment vertical="center"/>
    </xf>
    <xf numFmtId="40" fontId="49" fillId="0" borderId="12" xfId="53" applyNumberFormat="1" applyFont="1" applyBorder="1" applyAlignment="1">
      <alignment horizontal="center" vertical="center" wrapText="1"/>
    </xf>
    <xf numFmtId="40" fontId="49" fillId="0" borderId="14" xfId="53" applyNumberFormat="1" applyFont="1" applyBorder="1" applyAlignment="1">
      <alignment horizontal="center" vertical="center" wrapText="1"/>
    </xf>
    <xf numFmtId="40" fontId="49" fillId="0" borderId="14" xfId="0" applyNumberFormat="1" applyFont="1" applyBorder="1" applyAlignment="1">
      <alignment horizontal="center" vertical="center" wrapText="1"/>
    </xf>
    <xf numFmtId="40" fontId="49" fillId="26" borderId="12" xfId="53" applyNumberFormat="1" applyFont="1" applyFill="1" applyBorder="1" applyAlignment="1">
      <alignment horizontal="right" vertical="center"/>
    </xf>
    <xf numFmtId="0" fontId="49" fillId="26" borderId="21" xfId="0" applyFont="1" applyFill="1" applyBorder="1" applyAlignment="1">
      <alignment vertical="center"/>
    </xf>
    <xf numFmtId="0" fontId="51" fillId="26" borderId="13" xfId="0" applyFont="1" applyFill="1" applyBorder="1" applyAlignment="1">
      <alignment horizontal="right" vertical="center"/>
    </xf>
    <xf numFmtId="192" fontId="52" fillId="26" borderId="12" xfId="53" applyNumberFormat="1" applyFont="1" applyFill="1" applyBorder="1" applyAlignment="1">
      <alignment horizontal="right" vertical="center"/>
    </xf>
    <xf numFmtId="192" fontId="52" fillId="26" borderId="21" xfId="53" applyNumberFormat="1" applyFont="1" applyFill="1" applyBorder="1" applyAlignment="1">
      <alignment horizontal="right" vertical="center"/>
    </xf>
    <xf numFmtId="40" fontId="49" fillId="24" borderId="0" xfId="53" applyNumberFormat="1" applyFont="1" applyFill="1" applyBorder="1" applyAlignment="1">
      <alignment horizontal="right" vertical="center"/>
    </xf>
    <xf numFmtId="193" fontId="49" fillId="24" borderId="0" xfId="53" applyNumberFormat="1" applyFont="1" applyFill="1" applyBorder="1" applyAlignment="1">
      <alignment horizontal="center" vertical="center"/>
    </xf>
    <xf numFmtId="40" fontId="49" fillId="26" borderId="14" xfId="53" applyNumberFormat="1" applyFont="1" applyFill="1" applyBorder="1" applyAlignment="1">
      <alignment horizontal="right" vertical="center"/>
    </xf>
    <xf numFmtId="0" fontId="49" fillId="27" borderId="22" xfId="0" applyFont="1" applyFill="1" applyBorder="1" applyAlignment="1">
      <alignment vertical="center"/>
    </xf>
    <xf numFmtId="0" fontId="49" fillId="27" borderId="2" xfId="0" applyFont="1" applyFill="1" applyBorder="1" applyAlignment="1">
      <alignment vertical="center"/>
    </xf>
    <xf numFmtId="0" fontId="53" fillId="27" borderId="20" xfId="0" applyFont="1" applyFill="1" applyBorder="1" applyAlignment="1">
      <alignment horizontal="right" vertical="center"/>
    </xf>
    <xf numFmtId="0" fontId="49" fillId="27" borderId="12" xfId="0" applyFont="1" applyFill="1" applyBorder="1" applyAlignment="1">
      <alignment horizontal="center" vertical="center"/>
    </xf>
    <xf numFmtId="192" fontId="53" fillId="27" borderId="12" xfId="53" applyNumberFormat="1" applyFont="1" applyFill="1" applyBorder="1" applyAlignment="1">
      <alignment horizontal="right" vertical="center"/>
    </xf>
    <xf numFmtId="192" fontId="53" fillId="27" borderId="15" xfId="53" applyNumberFormat="1" applyFont="1" applyFill="1" applyBorder="1" applyAlignment="1">
      <alignment horizontal="right" vertical="center"/>
    </xf>
    <xf numFmtId="40" fontId="49" fillId="24" borderId="23" xfId="53" applyNumberFormat="1" applyFont="1" applyFill="1" applyBorder="1" applyAlignment="1">
      <alignment horizontal="right" vertical="center"/>
    </xf>
    <xf numFmtId="40" fontId="53" fillId="27" borderId="24" xfId="53" applyNumberFormat="1" applyFont="1" applyFill="1" applyBorder="1" applyAlignment="1">
      <alignment horizontal="right" vertical="center"/>
    </xf>
    <xf numFmtId="40" fontId="53" fillId="27" borderId="25" xfId="53" applyNumberFormat="1" applyFont="1" applyFill="1" applyBorder="1" applyAlignment="1">
      <alignment horizontal="right" vertical="center"/>
    </xf>
    <xf numFmtId="40" fontId="53" fillId="27" borderId="26" xfId="53" applyNumberFormat="1" applyFont="1" applyFill="1" applyBorder="1" applyAlignment="1">
      <alignment horizontal="right" vertical="center"/>
    </xf>
    <xf numFmtId="0" fontId="49" fillId="0" borderId="12" xfId="0" applyFont="1" applyBorder="1" applyAlignment="1">
      <alignment horizontal="right" vertical="center"/>
    </xf>
    <xf numFmtId="0" fontId="49" fillId="24" borderId="23" xfId="0" applyFont="1" applyFill="1" applyBorder="1" applyAlignment="1">
      <alignment horizontal="right" vertical="center"/>
    </xf>
    <xf numFmtId="179" fontId="51" fillId="0" borderId="12" xfId="0" applyNumberFormat="1" applyFont="1" applyBorder="1" applyAlignment="1">
      <alignment horizontal="right" vertical="center"/>
    </xf>
    <xf numFmtId="0" fontId="49" fillId="0" borderId="15" xfId="0" applyFont="1" applyBorder="1" applyAlignment="1">
      <alignment horizontal="right" vertical="center"/>
    </xf>
    <xf numFmtId="0" fontId="49" fillId="28" borderId="27" xfId="0" applyFont="1" applyFill="1" applyBorder="1" applyAlignment="1">
      <alignment vertical="center"/>
    </xf>
    <xf numFmtId="0" fontId="49" fillId="28" borderId="2" xfId="0" applyFont="1" applyFill="1" applyBorder="1" applyAlignment="1">
      <alignment vertical="center"/>
    </xf>
    <xf numFmtId="0" fontId="53" fillId="28" borderId="13" xfId="0" applyFont="1" applyFill="1" applyBorder="1" applyAlignment="1">
      <alignment horizontal="right" vertical="center"/>
    </xf>
    <xf numFmtId="0" fontId="53" fillId="28" borderId="12" xfId="0" applyFont="1" applyFill="1" applyBorder="1" applyAlignment="1">
      <alignment horizontal="center" vertical="center"/>
    </xf>
    <xf numFmtId="189" fontId="53" fillId="28" borderId="12" xfId="0" applyNumberFormat="1" applyFont="1" applyFill="1" applyBorder="1" applyAlignment="1">
      <alignment horizontal="right" vertical="center"/>
    </xf>
    <xf numFmtId="0" fontId="49" fillId="28" borderId="12" xfId="0" applyFont="1" applyFill="1" applyBorder="1" applyAlignment="1">
      <alignment horizontal="right" vertical="center"/>
    </xf>
    <xf numFmtId="0" fontId="53" fillId="28" borderId="24" xfId="0" applyFont="1" applyFill="1" applyBorder="1" applyAlignment="1">
      <alignment horizontal="right" vertical="center"/>
    </xf>
    <xf numFmtId="194" fontId="53" fillId="28" borderId="25" xfId="0" applyNumberFormat="1" applyFont="1" applyFill="1" applyBorder="1" applyAlignment="1">
      <alignment horizontal="right" vertical="center"/>
    </xf>
    <xf numFmtId="0" fontId="53" fillId="28" borderId="25" xfId="0" applyFont="1" applyFill="1" applyBorder="1" applyAlignment="1">
      <alignment horizontal="right" vertical="center"/>
    </xf>
    <xf numFmtId="0" fontId="53" fillId="28" borderId="26" xfId="0" applyFont="1" applyFill="1" applyBorder="1" applyAlignment="1">
      <alignment horizontal="right" vertical="center"/>
    </xf>
    <xf numFmtId="179" fontId="49" fillId="29" borderId="12" xfId="0" applyNumberFormat="1" applyFont="1" applyFill="1" applyBorder="1" applyAlignment="1">
      <alignment horizontal="right" vertical="center"/>
    </xf>
    <xf numFmtId="194" fontId="49" fillId="0" borderId="12" xfId="0" applyNumberFormat="1" applyFont="1" applyBorder="1" applyAlignment="1">
      <alignment horizontal="right" vertical="center"/>
    </xf>
    <xf numFmtId="40" fontId="49" fillId="0" borderId="12" xfId="53" applyNumberFormat="1" applyFont="1" applyBorder="1" applyAlignment="1">
      <alignment horizontal="right" vertical="center"/>
    </xf>
    <xf numFmtId="0" fontId="53" fillId="25" borderId="12" xfId="0" applyFont="1" applyFill="1" applyBorder="1" applyAlignment="1">
      <alignment horizontal="center" vertical="center" wrapText="1"/>
    </xf>
    <xf numFmtId="189" fontId="53" fillId="25" borderId="12" xfId="0" applyNumberFormat="1" applyFont="1" applyFill="1" applyBorder="1" applyAlignment="1">
      <alignment horizontal="right" vertical="center"/>
    </xf>
    <xf numFmtId="194" fontId="49" fillId="24" borderId="23" xfId="0" applyNumberFormat="1" applyFont="1" applyFill="1" applyBorder="1" applyAlignment="1">
      <alignment horizontal="right" vertical="center"/>
    </xf>
    <xf numFmtId="179" fontId="49" fillId="25" borderId="12" xfId="0" applyNumberFormat="1" applyFont="1" applyFill="1" applyBorder="1" applyAlignment="1">
      <alignment horizontal="right" vertical="center"/>
    </xf>
    <xf numFmtId="0" fontId="53" fillId="25" borderId="24" xfId="0" applyFont="1" applyFill="1" applyBorder="1" applyAlignment="1">
      <alignment horizontal="right" vertical="center"/>
    </xf>
    <xf numFmtId="0" fontId="53" fillId="25" borderId="25" xfId="0" applyFont="1" applyFill="1" applyBorder="1" applyAlignment="1">
      <alignment horizontal="right" vertical="center"/>
    </xf>
    <xf numFmtId="194" fontId="53" fillId="25" borderId="26" xfId="0" applyNumberFormat="1" applyFont="1" applyFill="1" applyBorder="1" applyAlignment="1">
      <alignment horizontal="right" vertical="center"/>
    </xf>
    <xf numFmtId="0" fontId="49" fillId="24" borderId="0" xfId="0" applyFont="1" applyFill="1" applyAlignment="1">
      <alignment vertical="center"/>
    </xf>
    <xf numFmtId="179" fontId="50" fillId="24" borderId="0" xfId="0" applyNumberFormat="1" applyFont="1" applyFill="1" applyAlignment="1">
      <alignment horizontal="right" vertical="center"/>
    </xf>
    <xf numFmtId="179" fontId="0" fillId="24" borderId="0" xfId="0" applyNumberFormat="1" applyFill="1" applyAlignment="1">
      <alignment horizontal="right" vertical="center"/>
    </xf>
    <xf numFmtId="0" fontId="0" fillId="24" borderId="0" xfId="0" applyFill="1" applyAlignment="1">
      <alignment horizontal="right" vertical="center"/>
    </xf>
    <xf numFmtId="0" fontId="0" fillId="0" borderId="21" xfId="0" applyBorder="1" applyAlignment="1">
      <alignment/>
    </xf>
    <xf numFmtId="179" fontId="4" fillId="29" borderId="12" xfId="0" applyNumberFormat="1" applyFont="1" applyFill="1" applyBorder="1" applyAlignment="1">
      <alignment horizontal="right" vertical="center"/>
    </xf>
    <xf numFmtId="0" fontId="54" fillId="0" borderId="0" xfId="0" applyFont="1" applyAlignment="1">
      <alignment horizontal="left" vertical="center"/>
    </xf>
    <xf numFmtId="0" fontId="0" fillId="0" borderId="0" xfId="0" applyFill="1" applyAlignment="1">
      <alignment vertical="center"/>
    </xf>
    <xf numFmtId="0" fontId="0" fillId="0" borderId="27" xfId="0" applyFill="1" applyBorder="1" applyAlignment="1">
      <alignment horizontal="center" vertical="center"/>
    </xf>
    <xf numFmtId="0" fontId="0" fillId="0" borderId="23" xfId="0" applyFill="1" applyBorder="1" applyAlignment="1">
      <alignment horizontal="center" vertical="center" wrapText="1"/>
    </xf>
    <xf numFmtId="0" fontId="0" fillId="0" borderId="15" xfId="0" applyFill="1" applyBorder="1" applyAlignment="1">
      <alignment horizontal="center" vertical="center" wrapText="1"/>
    </xf>
    <xf numFmtId="0" fontId="0" fillId="0" borderId="14" xfId="0" applyFill="1" applyBorder="1" applyAlignment="1">
      <alignment vertical="center"/>
    </xf>
    <xf numFmtId="0" fontId="0" fillId="0" borderId="16" xfId="0" applyFill="1" applyBorder="1" applyAlignment="1">
      <alignment vertical="center"/>
    </xf>
    <xf numFmtId="0" fontId="0" fillId="0" borderId="28" xfId="0" applyFill="1" applyBorder="1" applyAlignment="1">
      <alignment vertical="center"/>
    </xf>
    <xf numFmtId="0" fontId="0" fillId="0" borderId="22" xfId="0" applyBorder="1" applyAlignment="1">
      <alignment/>
    </xf>
    <xf numFmtId="0" fontId="3" fillId="0" borderId="0" xfId="0" applyFont="1" applyAlignment="1">
      <alignment vertical="center"/>
    </xf>
    <xf numFmtId="0" fontId="38" fillId="0" borderId="0" xfId="67" applyFont="1" applyAlignment="1">
      <alignment horizontal="center" vertical="center"/>
      <protection/>
    </xf>
    <xf numFmtId="0" fontId="37" fillId="0" borderId="0" xfId="0" applyFont="1" applyAlignment="1">
      <alignment horizontal="center" vertical="center"/>
    </xf>
    <xf numFmtId="0" fontId="14" fillId="0" borderId="0" xfId="67" applyFont="1" applyAlignment="1">
      <alignment vertical="center"/>
      <protection/>
    </xf>
    <xf numFmtId="0" fontId="14" fillId="0" borderId="0" xfId="67" applyFont="1">
      <alignment vertical="center"/>
      <protection/>
    </xf>
    <xf numFmtId="0" fontId="14" fillId="0" borderId="0" xfId="67" applyFont="1" applyAlignment="1">
      <alignment horizontal="left" vertical="center" indent="1"/>
      <protection/>
    </xf>
    <xf numFmtId="0" fontId="14" fillId="0" borderId="12" xfId="67" applyFont="1" applyBorder="1" applyAlignment="1">
      <alignment horizontal="center" vertical="center"/>
      <protection/>
    </xf>
    <xf numFmtId="0" fontId="14" fillId="0" borderId="29" xfId="67" applyFont="1" applyBorder="1">
      <alignment vertical="center"/>
      <protection/>
    </xf>
    <xf numFmtId="0" fontId="14" fillId="0" borderId="12" xfId="67" applyFont="1" applyBorder="1" applyAlignment="1">
      <alignment vertical="center" shrinkToFit="1"/>
      <protection/>
    </xf>
    <xf numFmtId="0" fontId="14" fillId="0" borderId="12" xfId="67" applyFont="1" applyBorder="1" applyAlignment="1">
      <alignment horizontal="center" vertical="center" shrinkToFit="1"/>
      <protection/>
    </xf>
    <xf numFmtId="0" fontId="15" fillId="0" borderId="0" xfId="67" applyFont="1" applyAlignment="1">
      <alignment horizontal="left" vertical="center"/>
      <protection/>
    </xf>
    <xf numFmtId="0" fontId="13" fillId="0" borderId="0" xfId="67" applyFont="1" applyAlignment="1">
      <alignment horizontal="left" vertical="center"/>
      <protection/>
    </xf>
    <xf numFmtId="0" fontId="0" fillId="0" borderId="12" xfId="0" applyBorder="1" applyAlignment="1">
      <alignment horizontal="center" vertical="center" wrapText="1"/>
    </xf>
    <xf numFmtId="0" fontId="0" fillId="0" borderId="12" xfId="0" applyBorder="1" applyAlignment="1">
      <alignment horizontal="center" vertical="center"/>
    </xf>
    <xf numFmtId="0" fontId="0" fillId="0" borderId="0" xfId="0" applyAlignment="1">
      <alignment vertical="center" wrapText="1"/>
    </xf>
    <xf numFmtId="0" fontId="0" fillId="0" borderId="0" xfId="0" applyAlignment="1">
      <alignment vertical="center"/>
    </xf>
    <xf numFmtId="196" fontId="0" fillId="0" borderId="14" xfId="0" applyNumberFormat="1" applyBorder="1" applyAlignment="1">
      <alignment horizontal="left" vertical="center" wrapText="1"/>
    </xf>
    <xf numFmtId="0" fontId="0" fillId="0" borderId="23" xfId="0" applyBorder="1" applyAlignment="1">
      <alignment horizontal="left" vertical="center" wrapText="1"/>
    </xf>
    <xf numFmtId="0" fontId="0" fillId="0" borderId="15" xfId="0" applyBorder="1" applyAlignment="1">
      <alignment horizontal="left" vertical="center" wrapText="1"/>
    </xf>
    <xf numFmtId="197" fontId="0" fillId="0" borderId="14" xfId="0" applyNumberFormat="1" applyBorder="1" applyAlignment="1">
      <alignment horizontal="left" vertical="center"/>
    </xf>
    <xf numFmtId="0" fontId="0" fillId="0" borderId="14" xfId="0" applyBorder="1" applyAlignment="1">
      <alignment vertical="center"/>
    </xf>
    <xf numFmtId="0" fontId="0" fillId="0" borderId="15" xfId="0" applyBorder="1" applyAlignment="1">
      <alignment horizontal="left" vertical="center"/>
    </xf>
    <xf numFmtId="0" fontId="0" fillId="0" borderId="15" xfId="0" applyBorder="1" applyAlignment="1">
      <alignment vertical="center"/>
    </xf>
    <xf numFmtId="0" fontId="0" fillId="25" borderId="14" xfId="0" applyFill="1" applyBorder="1" applyAlignment="1">
      <alignment horizontal="left" vertical="center"/>
    </xf>
    <xf numFmtId="0" fontId="0" fillId="25" borderId="14" xfId="0" applyFill="1" applyBorder="1" applyAlignment="1">
      <alignment vertical="center"/>
    </xf>
    <xf numFmtId="0" fontId="0" fillId="25" borderId="15" xfId="0" applyFill="1" applyBorder="1" applyAlignment="1">
      <alignment horizontal="left" vertical="center"/>
    </xf>
    <xf numFmtId="0" fontId="0" fillId="25" borderId="15" xfId="0" applyFill="1" applyBorder="1" applyAlignment="1">
      <alignment vertical="center"/>
    </xf>
    <xf numFmtId="195" fontId="0" fillId="0" borderId="14" xfId="0" applyNumberFormat="1" applyBorder="1" applyAlignment="1">
      <alignment horizontal="center" vertical="center" wrapText="1"/>
    </xf>
    <xf numFmtId="195" fontId="0" fillId="0" borderId="23" xfId="0" applyNumberFormat="1" applyBorder="1" applyAlignment="1">
      <alignment horizontal="center" vertical="center" wrapText="1"/>
    </xf>
    <xf numFmtId="195" fontId="0" fillId="0" borderId="15" xfId="0" applyNumberFormat="1" applyBorder="1" applyAlignment="1">
      <alignment horizontal="center" vertical="center" wrapText="1"/>
    </xf>
    <xf numFmtId="196" fontId="0" fillId="0" borderId="12" xfId="0" applyNumberFormat="1" applyBorder="1" applyAlignment="1">
      <alignment horizontal="center" vertical="center" wrapText="1"/>
    </xf>
    <xf numFmtId="197" fontId="0" fillId="0" borderId="17" xfId="0" applyNumberFormat="1" applyBorder="1" applyAlignment="1">
      <alignment horizontal="left" vertical="center"/>
    </xf>
    <xf numFmtId="0" fontId="0" fillId="0" borderId="17" xfId="0" applyBorder="1" applyAlignment="1">
      <alignment vertical="center"/>
    </xf>
    <xf numFmtId="0" fontId="49" fillId="0" borderId="14" xfId="0" applyFont="1" applyBorder="1" applyAlignment="1">
      <alignment horizontal="center" vertical="center" wrapText="1"/>
    </xf>
    <xf numFmtId="0" fontId="49" fillId="0" borderId="23" xfId="0" applyFont="1" applyBorder="1" applyAlignment="1">
      <alignment horizontal="center" vertical="center" wrapText="1"/>
    </xf>
    <xf numFmtId="0" fontId="49" fillId="0" borderId="15" xfId="0" applyFont="1" applyBorder="1" applyAlignment="1">
      <alignment horizontal="center" vertical="center" wrapText="1"/>
    </xf>
    <xf numFmtId="0" fontId="50" fillId="0" borderId="27" xfId="0" applyFont="1" applyBorder="1" applyAlignment="1">
      <alignment horizontal="left" vertical="center" wrapText="1"/>
    </xf>
    <xf numFmtId="0" fontId="50" fillId="0" borderId="28" xfId="0" applyFont="1" applyBorder="1" applyAlignment="1">
      <alignment horizontal="left" vertical="center" wrapText="1"/>
    </xf>
    <xf numFmtId="0" fontId="50" fillId="0" borderId="22" xfId="0" applyFont="1" applyBorder="1" applyAlignment="1">
      <alignment horizontal="left" vertical="center" wrapText="1"/>
    </xf>
    <xf numFmtId="0" fontId="50" fillId="0" borderId="29" xfId="0" applyFont="1" applyBorder="1" applyAlignment="1">
      <alignment horizontal="left" vertical="center" wrapText="1"/>
    </xf>
    <xf numFmtId="0" fontId="50" fillId="0" borderId="30" xfId="0" applyFont="1" applyBorder="1" applyAlignment="1">
      <alignment horizontal="left" vertical="center" wrapText="1"/>
    </xf>
    <xf numFmtId="0" fontId="50" fillId="0" borderId="20" xfId="0" applyFont="1" applyBorder="1" applyAlignment="1">
      <alignment horizontal="left" vertical="center" wrapText="1"/>
    </xf>
    <xf numFmtId="0" fontId="0" fillId="0" borderId="14" xfId="0" applyBorder="1" applyAlignment="1">
      <alignment horizontal="center" vertical="center"/>
    </xf>
    <xf numFmtId="0" fontId="0" fillId="0" borderId="21" xfId="0" applyBorder="1" applyAlignment="1">
      <alignment horizontal="center" vertical="center" wrapText="1"/>
    </xf>
    <xf numFmtId="0" fontId="0" fillId="0" borderId="2" xfId="0" applyBorder="1" applyAlignment="1">
      <alignment horizontal="center" vertical="center" wrapText="1"/>
    </xf>
    <xf numFmtId="0" fontId="0" fillId="0" borderId="13" xfId="0" applyBorder="1" applyAlignment="1">
      <alignment horizontal="center" vertical="center" wrapText="1"/>
    </xf>
    <xf numFmtId="0" fontId="0" fillId="0" borderId="23" xfId="0" applyBorder="1" applyAlignment="1">
      <alignment horizontal="center" vertical="center" wrapText="1"/>
    </xf>
    <xf numFmtId="0" fontId="0" fillId="0" borderId="15" xfId="0" applyBorder="1" applyAlignment="1">
      <alignment horizontal="center" vertical="center" wrapText="1"/>
    </xf>
    <xf numFmtId="0" fontId="49" fillId="0" borderId="14" xfId="0" applyFont="1" applyBorder="1" applyAlignment="1">
      <alignment horizontal="right" vertical="center"/>
    </xf>
    <xf numFmtId="0" fontId="49" fillId="0" borderId="15" xfId="0" applyFont="1" applyBorder="1" applyAlignment="1">
      <alignment horizontal="right" vertical="center"/>
    </xf>
    <xf numFmtId="179" fontId="51" fillId="0" borderId="14" xfId="0" applyNumberFormat="1" applyFont="1" applyBorder="1" applyAlignment="1">
      <alignment horizontal="right" vertical="center"/>
    </xf>
    <xf numFmtId="179" fontId="51" fillId="0" borderId="15" xfId="0" applyNumberFormat="1" applyFont="1" applyBorder="1" applyAlignment="1">
      <alignment horizontal="right" vertical="center"/>
    </xf>
    <xf numFmtId="0" fontId="49" fillId="0" borderId="12" xfId="0" applyFont="1" applyBorder="1" applyAlignment="1">
      <alignment vertical="center"/>
    </xf>
    <xf numFmtId="0" fontId="53" fillId="25" borderId="27" xfId="0" applyFont="1" applyFill="1" applyBorder="1" applyAlignment="1">
      <alignment horizontal="right" vertical="center"/>
    </xf>
    <xf numFmtId="0" fontId="53" fillId="25" borderId="28" xfId="0" applyFont="1" applyFill="1" applyBorder="1" applyAlignment="1">
      <alignment horizontal="right" vertical="center"/>
    </xf>
    <xf numFmtId="0" fontId="53" fillId="25" borderId="18" xfId="0" applyFont="1" applyFill="1" applyBorder="1" applyAlignment="1">
      <alignment horizontal="right" vertical="center"/>
    </xf>
    <xf numFmtId="0" fontId="49" fillId="25" borderId="15" xfId="0" applyFont="1" applyFill="1" applyBorder="1" applyAlignment="1">
      <alignment vertical="center" wrapText="1"/>
    </xf>
    <xf numFmtId="0" fontId="49" fillId="25" borderId="12" xfId="0" applyFont="1" applyFill="1" applyBorder="1" applyAlignment="1">
      <alignment vertical="center" wrapText="1"/>
    </xf>
    <xf numFmtId="0" fontId="0" fillId="25" borderId="12" xfId="0" applyFill="1" applyBorder="1" applyAlignment="1">
      <alignment vertical="center"/>
    </xf>
    <xf numFmtId="0" fontId="49" fillId="26" borderId="12" xfId="0" applyFont="1" applyFill="1" applyBorder="1" applyAlignment="1">
      <alignment vertical="center"/>
    </xf>
    <xf numFmtId="0" fontId="49" fillId="26" borderId="12" xfId="0" applyFont="1" applyFill="1" applyBorder="1" applyAlignment="1">
      <alignment vertical="center" wrapText="1"/>
    </xf>
    <xf numFmtId="0" fontId="49" fillId="0" borderId="14" xfId="0" applyFont="1" applyBorder="1" applyAlignment="1">
      <alignment horizontal="left" vertical="center" wrapText="1"/>
    </xf>
    <xf numFmtId="0" fontId="49" fillId="0" borderId="15" xfId="0" applyFont="1" applyBorder="1" applyAlignment="1">
      <alignment horizontal="left" vertical="center"/>
    </xf>
    <xf numFmtId="179" fontId="49" fillId="29" borderId="14" xfId="0" applyNumberFormat="1" applyFont="1" applyFill="1" applyBorder="1" applyAlignment="1">
      <alignment horizontal="right" vertical="center"/>
    </xf>
    <xf numFmtId="179" fontId="49" fillId="29" borderId="15" xfId="0" applyNumberFormat="1" applyFont="1" applyFill="1" applyBorder="1" applyAlignment="1">
      <alignment horizontal="right" vertical="center"/>
    </xf>
    <xf numFmtId="0" fontId="49" fillId="0" borderId="12" xfId="0" applyFont="1" applyBorder="1" applyAlignment="1">
      <alignment vertical="center" wrapText="1"/>
    </xf>
    <xf numFmtId="0" fontId="0" fillId="0" borderId="12" xfId="0" applyBorder="1" applyAlignment="1">
      <alignment vertical="center"/>
    </xf>
    <xf numFmtId="0" fontId="49" fillId="0" borderId="21" xfId="0" applyFont="1" applyBorder="1" applyAlignment="1">
      <alignment vertical="center"/>
    </xf>
    <xf numFmtId="0" fontId="49" fillId="0" borderId="13" xfId="0" applyFont="1" applyBorder="1" applyAlignment="1">
      <alignment vertical="center"/>
    </xf>
    <xf numFmtId="0" fontId="49" fillId="28" borderId="15" xfId="0" applyFont="1" applyFill="1" applyBorder="1" applyAlignment="1">
      <alignment vertical="center" wrapText="1"/>
    </xf>
    <xf numFmtId="0" fontId="49" fillId="28" borderId="12" xfId="0" applyFont="1" applyFill="1" applyBorder="1" applyAlignment="1">
      <alignment vertical="center" wrapText="1"/>
    </xf>
    <xf numFmtId="0" fontId="0" fillId="28" borderId="12" xfId="0" applyFill="1" applyBorder="1" applyAlignment="1">
      <alignment vertical="center"/>
    </xf>
    <xf numFmtId="179" fontId="55" fillId="0" borderId="15" xfId="0" applyNumberFormat="1" applyFont="1" applyBorder="1" applyAlignment="1">
      <alignment vertical="center"/>
    </xf>
    <xf numFmtId="0" fontId="52" fillId="26" borderId="2" xfId="0" applyFont="1" applyFill="1" applyBorder="1" applyAlignment="1">
      <alignment horizontal="right" vertical="center"/>
    </xf>
    <xf numFmtId="0" fontId="52" fillId="26" borderId="13" xfId="0" applyFont="1" applyFill="1" applyBorder="1" applyAlignment="1">
      <alignment horizontal="right" vertical="center"/>
    </xf>
    <xf numFmtId="0" fontId="49" fillId="27" borderId="15" xfId="0" applyFont="1" applyFill="1" applyBorder="1" applyAlignment="1">
      <alignment vertical="center" wrapText="1"/>
    </xf>
    <xf numFmtId="0" fontId="49" fillId="27" borderId="12" xfId="0" applyFont="1" applyFill="1" applyBorder="1" applyAlignment="1">
      <alignment vertical="center" wrapText="1"/>
    </xf>
    <xf numFmtId="0" fontId="0" fillId="27" borderId="12" xfId="0" applyFill="1" applyBorder="1" applyAlignment="1">
      <alignment vertical="center"/>
    </xf>
    <xf numFmtId="0" fontId="0" fillId="0" borderId="12" xfId="0" applyBorder="1" applyAlignment="1">
      <alignment vertical="center" wrapText="1"/>
    </xf>
    <xf numFmtId="38" fontId="50" fillId="0" borderId="12" xfId="53" applyFont="1" applyBorder="1" applyAlignment="1">
      <alignment horizontal="center" vertical="center" wrapText="1"/>
    </xf>
    <xf numFmtId="0" fontId="50" fillId="0" borderId="12" xfId="0" applyFont="1" applyBorder="1" applyAlignment="1">
      <alignment horizontal="center" vertical="center" wrapText="1"/>
    </xf>
    <xf numFmtId="0" fontId="0" fillId="0" borderId="30" xfId="0" applyBorder="1" applyAlignment="1">
      <alignment horizontal="center"/>
    </xf>
    <xf numFmtId="0" fontId="0" fillId="0" borderId="31" xfId="0" applyBorder="1" applyAlignment="1">
      <alignment horizontal="center" vertical="center"/>
    </xf>
    <xf numFmtId="0" fontId="49" fillId="24" borderId="2" xfId="0" applyFont="1" applyFill="1" applyBorder="1" applyAlignment="1">
      <alignment horizontal="right" vertical="center"/>
    </xf>
    <xf numFmtId="0" fontId="49" fillId="24" borderId="13" xfId="0" applyFont="1" applyFill="1" applyBorder="1" applyAlignment="1">
      <alignment horizontal="right" vertical="center"/>
    </xf>
    <xf numFmtId="38" fontId="56" fillId="24" borderId="12" xfId="53" applyFont="1" applyFill="1" applyBorder="1" applyAlignment="1">
      <alignment horizontal="center" vertical="center" wrapText="1"/>
    </xf>
    <xf numFmtId="0" fontId="56" fillId="24" borderId="12" xfId="0" applyFont="1" applyFill="1" applyBorder="1" applyAlignment="1">
      <alignment horizontal="center" vertical="center" wrapText="1"/>
    </xf>
    <xf numFmtId="0" fontId="50" fillId="24" borderId="14" xfId="0" applyFont="1" applyFill="1" applyBorder="1" applyAlignment="1">
      <alignment horizontal="center" vertical="center" wrapText="1"/>
    </xf>
    <xf numFmtId="0" fontId="0" fillId="0" borderId="23" xfId="0" applyBorder="1" applyAlignment="1">
      <alignment horizontal="center" vertical="center"/>
    </xf>
    <xf numFmtId="0" fontId="0" fillId="0" borderId="15" xfId="0" applyBorder="1" applyAlignment="1">
      <alignment horizontal="center" vertical="center"/>
    </xf>
    <xf numFmtId="0" fontId="54" fillId="0" borderId="0" xfId="0" applyFont="1" applyAlignment="1">
      <alignment horizontal="left" vertical="center"/>
    </xf>
    <xf numFmtId="0" fontId="5" fillId="0" borderId="0" xfId="0" applyFont="1" applyAlignment="1">
      <alignment horizontal="left" vertical="center"/>
    </xf>
    <xf numFmtId="0" fontId="0" fillId="0" borderId="32" xfId="0" applyBorder="1" applyAlignment="1">
      <alignment vertical="center"/>
    </xf>
    <xf numFmtId="0" fontId="0" fillId="0" borderId="33" xfId="0" applyBorder="1" applyAlignment="1">
      <alignment vertical="center"/>
    </xf>
    <xf numFmtId="38" fontId="56" fillId="0" borderId="12" xfId="53" applyFont="1" applyBorder="1" applyAlignment="1">
      <alignment horizontal="center" vertical="center" wrapText="1"/>
    </xf>
    <xf numFmtId="0" fontId="14" fillId="0" borderId="0" xfId="67" applyFont="1" applyAlignment="1">
      <alignment vertical="center"/>
      <protection/>
    </xf>
    <xf numFmtId="0" fontId="3" fillId="0" borderId="0" xfId="0" applyFont="1" applyAlignment="1">
      <alignment vertical="center"/>
    </xf>
    <xf numFmtId="0" fontId="15" fillId="0" borderId="0" xfId="67" applyFont="1" applyAlignment="1">
      <alignment vertical="center" wrapText="1"/>
      <protection/>
    </xf>
    <xf numFmtId="0" fontId="2" fillId="0" borderId="0" xfId="0" applyFont="1" applyAlignment="1">
      <alignment vertical="center" wrapText="1"/>
    </xf>
    <xf numFmtId="0" fontId="39" fillId="0" borderId="0" xfId="67" applyFont="1" applyAlignment="1">
      <alignment horizontal="center" vertical="center"/>
      <protection/>
    </xf>
    <xf numFmtId="0" fontId="0" fillId="0" borderId="0" xfId="0" applyAlignment="1">
      <alignment horizontal="center" vertical="center"/>
    </xf>
    <xf numFmtId="0" fontId="40" fillId="0" borderId="0" xfId="67" applyFont="1" applyAlignment="1">
      <alignment vertical="center"/>
      <protection/>
    </xf>
    <xf numFmtId="0" fontId="41" fillId="0" borderId="0" xfId="0" applyFont="1" applyAlignment="1">
      <alignment vertical="center"/>
    </xf>
    <xf numFmtId="0" fontId="13" fillId="0" borderId="0" xfId="67" applyFont="1" applyAlignment="1">
      <alignment horizontal="left" vertical="center"/>
      <protection/>
    </xf>
    <xf numFmtId="0" fontId="0" fillId="0" borderId="0" xfId="0" applyAlignment="1">
      <alignment horizontal="left" vertical="center"/>
    </xf>
    <xf numFmtId="0" fontId="38" fillId="0" borderId="0" xfId="67" applyFont="1" applyAlignment="1">
      <alignment horizontal="center" vertical="center"/>
      <protection/>
    </xf>
    <xf numFmtId="0" fontId="37" fillId="0" borderId="0" xfId="0" applyFont="1" applyAlignment="1">
      <alignment horizontal="center" vertical="center"/>
    </xf>
    <xf numFmtId="0" fontId="12" fillId="0" borderId="0" xfId="67" applyFont="1" applyAlignment="1">
      <alignment vertical="center"/>
      <protection/>
    </xf>
    <xf numFmtId="0" fontId="5" fillId="0" borderId="0" xfId="0" applyFont="1" applyAlignment="1">
      <alignment vertical="center"/>
    </xf>
    <xf numFmtId="0" fontId="3" fillId="0" borderId="0" xfId="0" applyFont="1" applyAlignment="1">
      <alignment horizontal="left" vertical="center"/>
    </xf>
    <xf numFmtId="0" fontId="14" fillId="0" borderId="21" xfId="67" applyFont="1" applyBorder="1" applyAlignment="1">
      <alignment vertical="center" shrinkToFit="1"/>
      <protection/>
    </xf>
    <xf numFmtId="0" fontId="0" fillId="0" borderId="13" xfId="0" applyBorder="1" applyAlignment="1">
      <alignment vertical="center" shrinkToFit="1"/>
    </xf>
    <xf numFmtId="191" fontId="14" fillId="0" borderId="21" xfId="53" applyNumberFormat="1" applyFont="1" applyBorder="1" applyAlignment="1">
      <alignment vertical="center"/>
    </xf>
    <xf numFmtId="191" fontId="14" fillId="0" borderId="2" xfId="53" applyNumberFormat="1" applyFont="1" applyBorder="1" applyAlignment="1">
      <alignment vertical="center"/>
    </xf>
    <xf numFmtId="0" fontId="14" fillId="0" borderId="21" xfId="67" applyFont="1" applyFill="1" applyBorder="1" applyAlignment="1">
      <alignment horizontal="right" vertical="center" shrinkToFit="1"/>
      <protection/>
    </xf>
    <xf numFmtId="0" fontId="0" fillId="0" borderId="2" xfId="0" applyBorder="1" applyAlignment="1">
      <alignment horizontal="right" vertical="center" shrinkToFit="1"/>
    </xf>
    <xf numFmtId="0" fontId="0" fillId="0" borderId="2" xfId="0" applyBorder="1" applyAlignment="1">
      <alignment vertical="center" shrinkToFit="1"/>
    </xf>
    <xf numFmtId="0" fontId="14" fillId="0" borderId="21" xfId="67" applyFont="1" applyBorder="1" applyAlignment="1">
      <alignment horizontal="center" vertical="center"/>
      <protection/>
    </xf>
    <xf numFmtId="0" fontId="0" fillId="0" borderId="13" xfId="0" applyBorder="1" applyAlignment="1">
      <alignment horizontal="center" vertical="center"/>
    </xf>
    <xf numFmtId="0" fontId="14" fillId="0" borderId="2" xfId="67" applyFont="1" applyBorder="1" applyAlignment="1">
      <alignment horizontal="center" vertical="center"/>
      <protection/>
    </xf>
    <xf numFmtId="0" fontId="0" fillId="0" borderId="2" xfId="0" applyBorder="1" applyAlignment="1">
      <alignment vertical="center"/>
    </xf>
    <xf numFmtId="0" fontId="0" fillId="0" borderId="13" xfId="0" applyBorder="1" applyAlignment="1">
      <alignment vertical="center"/>
    </xf>
    <xf numFmtId="0" fontId="13" fillId="0" borderId="0" xfId="67" applyFont="1" applyAlignment="1">
      <alignment vertical="center"/>
      <protection/>
    </xf>
  </cellXfs>
  <cellStyles count="5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Calc Currency (0)" xfId="33"/>
    <cellStyle name="Header1" xfId="34"/>
    <cellStyle name="Header2" xfId="35"/>
    <cellStyle name="Normal_#18-Internet" xfId="36"/>
    <cellStyle name="アクセント 1" xfId="37"/>
    <cellStyle name="アクセント 2" xfId="38"/>
    <cellStyle name="アクセント 3" xfId="39"/>
    <cellStyle name="アクセント 4" xfId="40"/>
    <cellStyle name="アクセント 5" xfId="41"/>
    <cellStyle name="アクセント 6" xfId="42"/>
    <cellStyle name="タイトル" xfId="43"/>
    <cellStyle name="チェック セル" xfId="44"/>
    <cellStyle name="どちらでもない" xfId="45"/>
    <cellStyle name="Percent" xfId="46"/>
    <cellStyle name="Hyperlink" xfId="47"/>
    <cellStyle name="メモ" xfId="48"/>
    <cellStyle name="リンク セル" xfId="49"/>
    <cellStyle name="悪い" xfId="50"/>
    <cellStyle name="計算" xfId="51"/>
    <cellStyle name="警告文" xfId="52"/>
    <cellStyle name="Comma [0]" xfId="53"/>
    <cellStyle name="Comma" xfId="54"/>
    <cellStyle name="見出し 1" xfId="55"/>
    <cellStyle name="見出し 2" xfId="56"/>
    <cellStyle name="見出し 3" xfId="57"/>
    <cellStyle name="見出し 4" xfId="58"/>
    <cellStyle name="集計" xfId="59"/>
    <cellStyle name="出力" xfId="60"/>
    <cellStyle name="説明文" xfId="61"/>
    <cellStyle name="Currency [0]" xfId="62"/>
    <cellStyle name="Currency" xfId="63"/>
    <cellStyle name="通貨 2" xfId="64"/>
    <cellStyle name="入力" xfId="65"/>
    <cellStyle name="標準 2" xfId="66"/>
    <cellStyle name="標準_委託積算公表ひな形" xfId="67"/>
    <cellStyle name="Followed Hyperlink" xfId="68"/>
    <cellStyle name="未定義" xfId="69"/>
    <cellStyle name="良い"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209550</xdr:colOff>
      <xdr:row>67</xdr:row>
      <xdr:rowOff>190500</xdr:rowOff>
    </xdr:from>
    <xdr:to>
      <xdr:col>10</xdr:col>
      <xdr:colOff>438150</xdr:colOff>
      <xdr:row>68</xdr:row>
      <xdr:rowOff>209550</xdr:rowOff>
    </xdr:to>
    <xdr:sp>
      <xdr:nvSpPr>
        <xdr:cNvPr id="1" name="円/楕円 1"/>
        <xdr:cNvSpPr>
          <a:spLocks/>
        </xdr:cNvSpPr>
      </xdr:nvSpPr>
      <xdr:spPr>
        <a:xfrm>
          <a:off x="5981700" y="12649200"/>
          <a:ext cx="228600" cy="21907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285750</xdr:colOff>
      <xdr:row>122</xdr:row>
      <xdr:rowOff>180975</xdr:rowOff>
    </xdr:from>
    <xdr:to>
      <xdr:col>10</xdr:col>
      <xdr:colOff>514350</xdr:colOff>
      <xdr:row>124</xdr:row>
      <xdr:rowOff>0</xdr:rowOff>
    </xdr:to>
    <xdr:sp>
      <xdr:nvSpPr>
        <xdr:cNvPr id="2" name="円/楕円 1"/>
        <xdr:cNvSpPr>
          <a:spLocks/>
        </xdr:cNvSpPr>
      </xdr:nvSpPr>
      <xdr:spPr>
        <a:xfrm>
          <a:off x="6057900" y="27374850"/>
          <a:ext cx="228600" cy="21907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10.201.90.126\d\job\98&#26989;&#21209;\&#40441;&#26646;&#39178;&#35703;\&#39640;&#31561;&#37096;\&#30330;&#27880;&#20869;&#35379;\&#40441;&#26646;&#23398;&#26657;&#39640;&#31561;&#37096;&#26032;&#31689;&#24037;&#20107;.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02%20&#20849;&#36890;\&#22996;&#35351;&#26009;&#31639;&#23450;&#27096;&#24335;&#65288;&#12477;&#12501;&#12488;&#65289;\01&#12288;&#22522;&#26412;&#35336;&#30011;\&#22522;&#26412;&#35336;&#30011;&#22996;&#35351;&#26009;&#31639;&#23450;&#65288;&#35519;&#25972;&#26609;&#23470;&#26412;&#65298;&#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000000"/>
      <sheetName val="      "/>
      <sheetName val="総括"/>
      <sheetName val="学）甲 "/>
      <sheetName val="学）乙"/>
      <sheetName val="学）共通仮設"/>
      <sheetName val="学）直接仮設"/>
      <sheetName val="学)土"/>
      <sheetName val="学)杭"/>
      <sheetName val="学)コンクリ－ト"/>
      <sheetName val="学)型枠"/>
      <sheetName val="学)鉄筋"/>
      <sheetName val="学)既製ｺﾝ"/>
      <sheetName val="学)断熱"/>
      <sheetName val="学)防水"/>
      <sheetName val="学)タイル"/>
      <sheetName val="学)木"/>
      <sheetName val="学)屋根"/>
      <sheetName val="学)金属"/>
      <sheetName val="学)左官"/>
      <sheetName val="学)木建"/>
      <sheetName val="学)金建"/>
      <sheetName val="学)硝子"/>
      <sheetName val="学)塗装"/>
      <sheetName val="学)内外装"/>
      <sheetName val="学)その他"/>
      <sheetName val="渡）甲紙 "/>
      <sheetName val="渡)乙紙"/>
      <sheetName val="渡）共通仮設"/>
      <sheetName val="渡)直接仮設"/>
      <sheetName val="渡)土"/>
      <sheetName val="渡)コンクリ－ト"/>
      <sheetName val="渡)型枠"/>
      <sheetName val="渡)鉄筋"/>
      <sheetName val="渡)鉄骨"/>
      <sheetName val="渡)断熱"/>
      <sheetName val="渡)防水"/>
      <sheetName val="渡)木"/>
      <sheetName val="渡)屋根"/>
      <sheetName val="渡)外壁"/>
      <sheetName val="渡)金属"/>
      <sheetName val="渡)左官"/>
      <sheetName val="渡)金建"/>
      <sheetName val="渡)硝子"/>
      <sheetName val="渡)塗装"/>
      <sheetName val="渡)内外装"/>
      <sheetName val="渡)その他"/>
      <sheetName val="設）甲紙 (2)"/>
      <sheetName val="設）乙紙"/>
      <sheetName val="直工"/>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データ"/>
      <sheetName val="起点-用務地"/>
      <sheetName val="旅費"/>
      <sheetName val="入力・算出調書"/>
      <sheetName val="積算基準"/>
      <sheetName val="積算要領"/>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rgb="FF92D050"/>
  </sheetPr>
  <dimension ref="A1:K138"/>
  <sheetViews>
    <sheetView zoomScalePageLayoutView="0" workbookViewId="0" topLeftCell="A73">
      <selection activeCell="C76" sqref="C76"/>
    </sheetView>
  </sheetViews>
  <sheetFormatPr defaultColWidth="9.00390625" defaultRowHeight="13.5"/>
  <cols>
    <col min="2" max="2" width="5.25390625" style="0" customWidth="1"/>
    <col min="3" max="4" width="6.00390625" style="0" customWidth="1"/>
  </cols>
  <sheetData>
    <row r="1" spans="1:11" ht="13.5">
      <c r="A1" s="104" t="s">
        <v>133</v>
      </c>
      <c r="B1" s="2">
        <v>1</v>
      </c>
      <c r="C1" s="2">
        <v>1</v>
      </c>
      <c r="D1" s="2">
        <v>1</v>
      </c>
      <c r="E1" s="2" t="s">
        <v>134</v>
      </c>
      <c r="G1" s="2">
        <v>0</v>
      </c>
      <c r="H1" s="81" t="e">
        <f>'対象外業務率'!E7</f>
        <v>#REF!</v>
      </c>
      <c r="I1" s="91"/>
      <c r="J1" s="2">
        <v>0</v>
      </c>
      <c r="K1" s="81">
        <f>'対象外業務率'!S23</f>
        <v>0.7300000000000001</v>
      </c>
    </row>
    <row r="2" spans="1:11" ht="13.5">
      <c r="A2" s="105"/>
      <c r="B2" s="2">
        <v>2</v>
      </c>
      <c r="C2" s="2">
        <v>1</v>
      </c>
      <c r="D2" s="2">
        <v>2</v>
      </c>
      <c r="E2" s="2" t="s">
        <v>135</v>
      </c>
      <c r="G2" s="2">
        <v>750</v>
      </c>
      <c r="H2" s="81" t="e">
        <f>'対象外業務率'!F7</f>
        <v>#REF!</v>
      </c>
      <c r="I2" s="91"/>
      <c r="J2" s="2">
        <v>750</v>
      </c>
      <c r="K2" s="81">
        <f>'対象外業務率'!T23</f>
        <v>0.7000000000000001</v>
      </c>
    </row>
    <row r="3" spans="1:11" ht="13.5">
      <c r="A3" s="105"/>
      <c r="B3" s="2">
        <v>3</v>
      </c>
      <c r="C3" s="2">
        <v>2</v>
      </c>
      <c r="D3" s="2">
        <v>3</v>
      </c>
      <c r="E3" s="2" t="s">
        <v>136</v>
      </c>
      <c r="G3" s="2">
        <v>1000</v>
      </c>
      <c r="H3" s="81" t="e">
        <f>'対象外業務率'!G7</f>
        <v>#REF!</v>
      </c>
      <c r="I3" s="91"/>
      <c r="J3" s="2">
        <v>1000</v>
      </c>
      <c r="K3" s="81">
        <f>'対象外業務率'!U23</f>
        <v>0.7000000000000001</v>
      </c>
    </row>
    <row r="4" spans="1:11" ht="13.5">
      <c r="A4" s="105"/>
      <c r="B4" s="2">
        <v>4</v>
      </c>
      <c r="C4" s="2">
        <v>2</v>
      </c>
      <c r="D4" s="2">
        <v>4</v>
      </c>
      <c r="E4" s="2" t="s">
        <v>137</v>
      </c>
      <c r="G4" s="2">
        <v>1500</v>
      </c>
      <c r="H4" s="81" t="e">
        <f>'対象外業務率'!H7</f>
        <v>#REF!</v>
      </c>
      <c r="I4" s="91"/>
      <c r="J4" s="2">
        <v>1500</v>
      </c>
      <c r="K4" s="81">
        <f>'対象外業務率'!V23</f>
        <v>0.6900000000000002</v>
      </c>
    </row>
    <row r="5" spans="1:11" ht="13.5">
      <c r="A5" s="105"/>
      <c r="B5" s="2">
        <v>5</v>
      </c>
      <c r="C5" s="2">
        <v>2</v>
      </c>
      <c r="D5" s="2">
        <v>5</v>
      </c>
      <c r="E5" s="2" t="s">
        <v>138</v>
      </c>
      <c r="G5" s="2">
        <v>2000</v>
      </c>
      <c r="H5" s="81" t="e">
        <f>'対象外業務率'!I7</f>
        <v>#REF!</v>
      </c>
      <c r="I5" s="91"/>
      <c r="J5" s="2">
        <v>2000</v>
      </c>
      <c r="K5" s="81">
        <f>'対象外業務率'!W23</f>
        <v>0.6800000000000002</v>
      </c>
    </row>
    <row r="6" spans="1:11" ht="13.5">
      <c r="A6" s="105"/>
      <c r="B6" s="2">
        <v>6</v>
      </c>
      <c r="C6" s="2">
        <v>3</v>
      </c>
      <c r="D6" s="2">
        <v>6</v>
      </c>
      <c r="E6" s="2" t="s">
        <v>139</v>
      </c>
      <c r="G6" s="2">
        <v>3000</v>
      </c>
      <c r="H6" s="81" t="e">
        <f>'対象外業務率'!J7</f>
        <v>#REF!</v>
      </c>
      <c r="I6" s="91"/>
      <c r="J6" s="2">
        <v>3000</v>
      </c>
      <c r="K6" s="81">
        <f>'対象外業務率'!X23</f>
        <v>0.6700000000000002</v>
      </c>
    </row>
    <row r="7" spans="1:11" ht="13.5">
      <c r="A7" s="104" t="s">
        <v>140</v>
      </c>
      <c r="B7" s="2">
        <v>7</v>
      </c>
      <c r="C7" s="2">
        <v>1</v>
      </c>
      <c r="D7" s="2">
        <v>1</v>
      </c>
      <c r="E7" s="2" t="s">
        <v>134</v>
      </c>
      <c r="G7" s="2">
        <v>5000</v>
      </c>
      <c r="H7" s="81" t="e">
        <f>'対象外業務率'!K7</f>
        <v>#REF!</v>
      </c>
      <c r="I7" s="91"/>
      <c r="J7" s="2">
        <v>5000</v>
      </c>
      <c r="K7" s="81">
        <f>'対象外業務率'!Y23</f>
        <v>0.6400000000000001</v>
      </c>
    </row>
    <row r="8" spans="1:11" ht="13.5">
      <c r="A8" s="105"/>
      <c r="B8" s="2">
        <v>8</v>
      </c>
      <c r="C8" s="2">
        <v>1</v>
      </c>
      <c r="D8" s="2">
        <v>2</v>
      </c>
      <c r="E8" s="2" t="s">
        <v>135</v>
      </c>
      <c r="G8" s="2">
        <v>7500</v>
      </c>
      <c r="H8" s="81" t="e">
        <f>'対象外業務率'!L7</f>
        <v>#REF!</v>
      </c>
      <c r="I8" s="91"/>
      <c r="J8" s="2">
        <v>7500</v>
      </c>
      <c r="K8" s="81">
        <f>'対象外業務率'!Z23</f>
        <v>0.6200000000000001</v>
      </c>
    </row>
    <row r="9" spans="1:11" ht="13.5">
      <c r="A9" s="105"/>
      <c r="B9" s="2">
        <v>9</v>
      </c>
      <c r="C9" s="2">
        <v>1</v>
      </c>
      <c r="D9" s="2">
        <v>3</v>
      </c>
      <c r="E9" s="2" t="s">
        <v>136</v>
      </c>
      <c r="G9" s="2">
        <v>10000</v>
      </c>
      <c r="H9" s="81" t="e">
        <f>'対象外業務率'!M7</f>
        <v>#REF!</v>
      </c>
      <c r="I9" s="91"/>
      <c r="J9" s="2">
        <v>10000</v>
      </c>
      <c r="K9" s="81">
        <f>'対象外業務率'!AA23</f>
        <v>0.6100000000000001</v>
      </c>
    </row>
    <row r="10" spans="1:11" ht="13.5">
      <c r="A10" s="105"/>
      <c r="B10" s="2">
        <v>10</v>
      </c>
      <c r="C10" s="2">
        <v>2</v>
      </c>
      <c r="D10" s="2">
        <v>4</v>
      </c>
      <c r="E10" s="2" t="s">
        <v>137</v>
      </c>
      <c r="G10" s="2">
        <v>15000</v>
      </c>
      <c r="H10" s="81" t="e">
        <f>'対象外業務率'!N7</f>
        <v>#REF!</v>
      </c>
      <c r="I10" s="91"/>
      <c r="J10" s="2">
        <v>15000</v>
      </c>
      <c r="K10" s="81">
        <f>'対象外業務率'!AB23</f>
        <v>0.5900000000000001</v>
      </c>
    </row>
    <row r="11" spans="1:11" ht="13.5">
      <c r="A11" s="105"/>
      <c r="B11" s="2">
        <v>11</v>
      </c>
      <c r="C11" s="2">
        <v>2</v>
      </c>
      <c r="D11" s="2">
        <v>5</v>
      </c>
      <c r="E11" s="2" t="s">
        <v>138</v>
      </c>
      <c r="G11" s="2">
        <v>20000</v>
      </c>
      <c r="H11" s="81" t="e">
        <f>'対象外業務率'!O7</f>
        <v>#REF!</v>
      </c>
      <c r="I11" s="91"/>
      <c r="J11" s="2">
        <v>20000</v>
      </c>
      <c r="K11" s="81">
        <f>'対象外業務率'!AC23</f>
        <v>0.5800000000000001</v>
      </c>
    </row>
    <row r="12" spans="1:5" ht="13.5">
      <c r="A12" s="105"/>
      <c r="B12" s="2">
        <v>12</v>
      </c>
      <c r="C12" s="2">
        <v>3</v>
      </c>
      <c r="D12" s="2">
        <v>6</v>
      </c>
      <c r="E12" s="2" t="s">
        <v>139</v>
      </c>
    </row>
    <row r="13" spans="1:5" ht="13.5">
      <c r="A13" s="104" t="s">
        <v>141</v>
      </c>
      <c r="B13" s="2">
        <v>13</v>
      </c>
      <c r="C13" s="2">
        <v>1</v>
      </c>
      <c r="D13" s="2">
        <v>1</v>
      </c>
      <c r="E13" s="2" t="s">
        <v>134</v>
      </c>
    </row>
    <row r="14" spans="1:5" ht="13.5">
      <c r="A14" s="105"/>
      <c r="B14" s="2">
        <v>14</v>
      </c>
      <c r="C14" s="2">
        <v>1</v>
      </c>
      <c r="D14" s="2">
        <v>2</v>
      </c>
      <c r="E14" s="2" t="s">
        <v>135</v>
      </c>
    </row>
    <row r="15" spans="1:5" ht="13.5">
      <c r="A15" s="105"/>
      <c r="B15" s="2">
        <v>15</v>
      </c>
      <c r="C15" s="2">
        <v>2</v>
      </c>
      <c r="D15" s="2">
        <v>3</v>
      </c>
      <c r="E15" s="2" t="s">
        <v>136</v>
      </c>
    </row>
    <row r="16" spans="1:5" ht="13.5">
      <c r="A16" s="105"/>
      <c r="B16" s="2">
        <v>16</v>
      </c>
      <c r="C16" s="2">
        <v>2</v>
      </c>
      <c r="D16" s="2">
        <v>4</v>
      </c>
      <c r="E16" s="2" t="s">
        <v>137</v>
      </c>
    </row>
    <row r="17" spans="1:5" ht="13.5">
      <c r="A17" s="105"/>
      <c r="B17" s="2">
        <v>17</v>
      </c>
      <c r="C17" s="2">
        <v>2</v>
      </c>
      <c r="D17" s="2">
        <v>5</v>
      </c>
      <c r="E17" s="2" t="s">
        <v>138</v>
      </c>
    </row>
    <row r="18" spans="1:5" ht="13.5">
      <c r="A18" s="105"/>
      <c r="B18" s="2">
        <v>18</v>
      </c>
      <c r="C18" s="2">
        <v>3</v>
      </c>
      <c r="D18" s="2">
        <v>6</v>
      </c>
      <c r="E18" s="2" t="s">
        <v>139</v>
      </c>
    </row>
    <row r="19" spans="1:5" ht="13.5">
      <c r="A19" s="104" t="s">
        <v>142</v>
      </c>
      <c r="B19" s="2">
        <v>19</v>
      </c>
      <c r="C19" s="2">
        <v>1</v>
      </c>
      <c r="D19" s="2">
        <v>1</v>
      </c>
      <c r="E19" s="2" t="s">
        <v>134</v>
      </c>
    </row>
    <row r="20" spans="1:5" ht="13.5">
      <c r="A20" s="105"/>
      <c r="B20" s="2">
        <v>20</v>
      </c>
      <c r="C20" s="2">
        <v>1</v>
      </c>
      <c r="D20" s="2">
        <v>2</v>
      </c>
      <c r="E20" s="2" t="s">
        <v>135</v>
      </c>
    </row>
    <row r="21" spans="1:5" ht="13.5">
      <c r="A21" s="105"/>
      <c r="B21" s="2">
        <v>21</v>
      </c>
      <c r="C21" s="2">
        <v>1</v>
      </c>
      <c r="D21" s="2">
        <v>3</v>
      </c>
      <c r="E21" s="2" t="s">
        <v>136</v>
      </c>
    </row>
    <row r="22" spans="1:5" ht="13.5">
      <c r="A22" s="105"/>
      <c r="B22" s="2">
        <v>22</v>
      </c>
      <c r="C22" s="2">
        <v>2</v>
      </c>
      <c r="D22" s="2">
        <v>4</v>
      </c>
      <c r="E22" s="2" t="s">
        <v>137</v>
      </c>
    </row>
    <row r="23" spans="1:5" ht="13.5">
      <c r="A23" s="105"/>
      <c r="B23" s="2">
        <v>23</v>
      </c>
      <c r="C23" s="2">
        <v>2</v>
      </c>
      <c r="D23" s="2">
        <v>5</v>
      </c>
      <c r="E23" s="2" t="s">
        <v>138</v>
      </c>
    </row>
    <row r="24" spans="1:5" ht="13.5">
      <c r="A24" s="105"/>
      <c r="B24" s="2">
        <v>24</v>
      </c>
      <c r="C24" s="2">
        <v>3</v>
      </c>
      <c r="D24" s="2">
        <v>6</v>
      </c>
      <c r="E24" s="2" t="s">
        <v>139</v>
      </c>
    </row>
    <row r="25" spans="1:5" ht="13.5">
      <c r="A25" s="104" t="s">
        <v>143</v>
      </c>
      <c r="B25" s="2">
        <v>25</v>
      </c>
      <c r="C25" s="2">
        <v>1</v>
      </c>
      <c r="D25" s="2">
        <v>1</v>
      </c>
      <c r="E25" s="2" t="s">
        <v>134</v>
      </c>
    </row>
    <row r="26" spans="1:5" ht="13.5">
      <c r="A26" s="105"/>
      <c r="B26" s="2">
        <v>26</v>
      </c>
      <c r="C26" s="2">
        <v>1</v>
      </c>
      <c r="D26" s="2">
        <v>2</v>
      </c>
      <c r="E26" s="2" t="s">
        <v>135</v>
      </c>
    </row>
    <row r="27" spans="1:5" ht="13.5">
      <c r="A27" s="105"/>
      <c r="B27" s="2">
        <v>27</v>
      </c>
      <c r="C27" s="2">
        <v>2</v>
      </c>
      <c r="D27" s="2">
        <v>3</v>
      </c>
      <c r="E27" s="2" t="s">
        <v>136</v>
      </c>
    </row>
    <row r="28" spans="1:5" ht="13.5">
      <c r="A28" s="105"/>
      <c r="B28" s="2">
        <v>28</v>
      </c>
      <c r="C28" s="2">
        <v>2</v>
      </c>
      <c r="D28" s="2">
        <v>4</v>
      </c>
      <c r="E28" s="2" t="s">
        <v>137</v>
      </c>
    </row>
    <row r="29" spans="1:5" ht="13.5">
      <c r="A29" s="105"/>
      <c r="B29" s="2">
        <v>29</v>
      </c>
      <c r="C29" s="2">
        <v>3</v>
      </c>
      <c r="D29" s="2">
        <v>5</v>
      </c>
      <c r="E29" s="2" t="s">
        <v>138</v>
      </c>
    </row>
    <row r="30" spans="1:5" ht="13.5">
      <c r="A30" s="105"/>
      <c r="B30" s="2">
        <v>30</v>
      </c>
      <c r="C30" s="2">
        <v>3</v>
      </c>
      <c r="D30" s="2">
        <v>6</v>
      </c>
      <c r="E30" s="2" t="s">
        <v>139</v>
      </c>
    </row>
    <row r="31" spans="1:5" ht="13.5">
      <c r="A31" s="104" t="s">
        <v>144</v>
      </c>
      <c r="B31" s="2">
        <v>31</v>
      </c>
      <c r="C31" s="2">
        <v>1</v>
      </c>
      <c r="D31" s="2">
        <v>1</v>
      </c>
      <c r="E31" s="2" t="s">
        <v>134</v>
      </c>
    </row>
    <row r="32" spans="1:5" ht="13.5">
      <c r="A32" s="105"/>
      <c r="B32" s="2">
        <v>32</v>
      </c>
      <c r="C32" s="2">
        <v>1</v>
      </c>
      <c r="D32" s="2">
        <v>2</v>
      </c>
      <c r="E32" s="2" t="s">
        <v>135</v>
      </c>
    </row>
    <row r="33" spans="1:5" ht="13.5">
      <c r="A33" s="105"/>
      <c r="B33" s="2">
        <v>33</v>
      </c>
      <c r="C33" s="2">
        <v>1</v>
      </c>
      <c r="D33" s="2">
        <v>3</v>
      </c>
      <c r="E33" s="2" t="s">
        <v>136</v>
      </c>
    </row>
    <row r="34" spans="1:5" ht="13.5">
      <c r="A34" s="105"/>
      <c r="B34" s="2">
        <v>34</v>
      </c>
      <c r="C34" s="2">
        <v>2</v>
      </c>
      <c r="D34" s="2">
        <v>4</v>
      </c>
      <c r="E34" s="2" t="s">
        <v>137</v>
      </c>
    </row>
    <row r="35" spans="1:5" ht="13.5">
      <c r="A35" s="105"/>
      <c r="B35" s="2">
        <v>35</v>
      </c>
      <c r="C35" s="2">
        <v>3</v>
      </c>
      <c r="D35" s="2">
        <v>5</v>
      </c>
      <c r="E35" s="2" t="s">
        <v>138</v>
      </c>
    </row>
    <row r="36" spans="1:5" ht="13.5">
      <c r="A36" s="105"/>
      <c r="B36" s="2">
        <v>36</v>
      </c>
      <c r="C36" s="2">
        <v>3</v>
      </c>
      <c r="D36" s="2">
        <v>6</v>
      </c>
      <c r="E36" s="2" t="s">
        <v>139</v>
      </c>
    </row>
    <row r="37" spans="1:5" ht="13.5">
      <c r="A37" s="104" t="s">
        <v>145</v>
      </c>
      <c r="B37" s="2">
        <v>37</v>
      </c>
      <c r="C37" s="2">
        <v>1</v>
      </c>
      <c r="D37" s="2">
        <v>1</v>
      </c>
      <c r="E37" s="2" t="s">
        <v>134</v>
      </c>
    </row>
    <row r="38" spans="1:5" ht="13.5">
      <c r="A38" s="105"/>
      <c r="B38" s="2">
        <v>38</v>
      </c>
      <c r="C38" s="2">
        <v>1</v>
      </c>
      <c r="D38" s="2">
        <v>2</v>
      </c>
      <c r="E38" s="2" t="s">
        <v>135</v>
      </c>
    </row>
    <row r="39" spans="1:5" ht="13.5">
      <c r="A39" s="105"/>
      <c r="B39" s="2">
        <v>39</v>
      </c>
      <c r="C39" s="2">
        <v>2</v>
      </c>
      <c r="D39" s="2">
        <v>3</v>
      </c>
      <c r="E39" s="2" t="s">
        <v>136</v>
      </c>
    </row>
    <row r="40" spans="1:5" ht="13.5">
      <c r="A40" s="105"/>
      <c r="B40" s="2">
        <v>40</v>
      </c>
      <c r="C40" s="2">
        <v>2</v>
      </c>
      <c r="D40" s="2">
        <v>4</v>
      </c>
      <c r="E40" s="2" t="s">
        <v>137</v>
      </c>
    </row>
    <row r="41" spans="1:5" ht="13.5">
      <c r="A41" s="105"/>
      <c r="B41" s="2">
        <v>41</v>
      </c>
      <c r="C41" s="2">
        <v>3</v>
      </c>
      <c r="D41" s="2">
        <v>5</v>
      </c>
      <c r="E41" s="2" t="s">
        <v>138</v>
      </c>
    </row>
    <row r="42" spans="1:5" ht="13.5">
      <c r="A42" s="105"/>
      <c r="B42" s="2">
        <v>42</v>
      </c>
      <c r="C42" s="2">
        <v>3</v>
      </c>
      <c r="D42" s="2">
        <v>6</v>
      </c>
      <c r="E42" s="2" t="s">
        <v>139</v>
      </c>
    </row>
    <row r="43" spans="1:5" ht="13.5">
      <c r="A43" s="104" t="s">
        <v>146</v>
      </c>
      <c r="B43" s="2">
        <v>43</v>
      </c>
      <c r="C43" s="2">
        <v>1</v>
      </c>
      <c r="D43" s="2">
        <v>1</v>
      </c>
      <c r="E43" s="2" t="s">
        <v>134</v>
      </c>
    </row>
    <row r="44" spans="1:5" ht="13.5">
      <c r="A44" s="105"/>
      <c r="B44" s="2">
        <v>44</v>
      </c>
      <c r="C44" s="2">
        <v>1</v>
      </c>
      <c r="D44" s="2">
        <v>2</v>
      </c>
      <c r="E44" s="2" t="s">
        <v>135</v>
      </c>
    </row>
    <row r="45" spans="1:5" ht="13.5">
      <c r="A45" s="105"/>
      <c r="B45" s="2">
        <v>45</v>
      </c>
      <c r="C45" s="2">
        <v>2</v>
      </c>
      <c r="D45" s="2">
        <v>3</v>
      </c>
      <c r="E45" s="2" t="s">
        <v>136</v>
      </c>
    </row>
    <row r="46" spans="1:5" ht="13.5">
      <c r="A46" s="105"/>
      <c r="B46" s="2">
        <v>46</v>
      </c>
      <c r="C46" s="2">
        <v>2</v>
      </c>
      <c r="D46" s="2">
        <v>4</v>
      </c>
      <c r="E46" s="2" t="s">
        <v>137</v>
      </c>
    </row>
    <row r="47" spans="1:5" ht="13.5">
      <c r="A47" s="105"/>
      <c r="B47" s="2">
        <v>47</v>
      </c>
      <c r="C47" s="2">
        <v>2</v>
      </c>
      <c r="D47" s="2">
        <v>5</v>
      </c>
      <c r="E47" s="2" t="s">
        <v>138</v>
      </c>
    </row>
    <row r="48" spans="1:5" ht="13.5">
      <c r="A48" s="105"/>
      <c r="B48" s="2">
        <v>48</v>
      </c>
      <c r="C48" s="2">
        <v>3</v>
      </c>
      <c r="D48" s="2">
        <v>6</v>
      </c>
      <c r="E48" s="2" t="s">
        <v>139</v>
      </c>
    </row>
    <row r="49" spans="1:5" ht="13.5">
      <c r="A49" s="104" t="s">
        <v>147</v>
      </c>
      <c r="B49" s="2">
        <v>49</v>
      </c>
      <c r="C49" s="2">
        <v>1</v>
      </c>
      <c r="D49" s="2">
        <v>1</v>
      </c>
      <c r="E49" s="2" t="s">
        <v>134</v>
      </c>
    </row>
    <row r="50" spans="1:5" ht="13.5">
      <c r="A50" s="105"/>
      <c r="B50" s="2">
        <v>50</v>
      </c>
      <c r="C50" s="2">
        <v>2</v>
      </c>
      <c r="D50" s="2">
        <v>2</v>
      </c>
      <c r="E50" s="2" t="s">
        <v>135</v>
      </c>
    </row>
    <row r="51" spans="1:5" ht="13.5">
      <c r="A51" s="105"/>
      <c r="B51" s="2">
        <v>51</v>
      </c>
      <c r="C51" s="2">
        <v>2</v>
      </c>
      <c r="D51" s="2">
        <v>3</v>
      </c>
      <c r="E51" s="2" t="s">
        <v>136</v>
      </c>
    </row>
    <row r="52" spans="1:5" ht="13.5">
      <c r="A52" s="105"/>
      <c r="B52" s="2">
        <v>52</v>
      </c>
      <c r="C52" s="2">
        <v>2</v>
      </c>
      <c r="D52" s="2">
        <v>4</v>
      </c>
      <c r="E52" s="2" t="s">
        <v>137</v>
      </c>
    </row>
    <row r="53" spans="1:5" ht="13.5">
      <c r="A53" s="105"/>
      <c r="B53" s="2">
        <v>53</v>
      </c>
      <c r="C53" s="2">
        <v>3</v>
      </c>
      <c r="D53" s="2">
        <v>5</v>
      </c>
      <c r="E53" s="2" t="s">
        <v>138</v>
      </c>
    </row>
    <row r="54" spans="1:5" ht="13.5">
      <c r="A54" s="105"/>
      <c r="B54" s="2">
        <v>54</v>
      </c>
      <c r="C54" s="2">
        <v>3</v>
      </c>
      <c r="D54" s="2">
        <v>6</v>
      </c>
      <c r="E54" s="2" t="s">
        <v>139</v>
      </c>
    </row>
    <row r="55" spans="1:5" ht="13.5">
      <c r="A55" s="104" t="s">
        <v>148</v>
      </c>
      <c r="B55" s="2">
        <v>55</v>
      </c>
      <c r="C55" s="2">
        <v>1</v>
      </c>
      <c r="D55" s="2">
        <v>1</v>
      </c>
      <c r="E55" s="2" t="s">
        <v>134</v>
      </c>
    </row>
    <row r="56" spans="1:5" ht="13.5">
      <c r="A56" s="105"/>
      <c r="B56" s="2">
        <v>56</v>
      </c>
      <c r="C56" s="2">
        <v>2</v>
      </c>
      <c r="D56" s="2">
        <v>2</v>
      </c>
      <c r="E56" s="2" t="s">
        <v>135</v>
      </c>
    </row>
    <row r="57" spans="1:5" ht="13.5">
      <c r="A57" s="105"/>
      <c r="B57" s="2">
        <v>57</v>
      </c>
      <c r="C57" s="2">
        <v>2</v>
      </c>
      <c r="D57" s="2">
        <v>3</v>
      </c>
      <c r="E57" s="2" t="s">
        <v>136</v>
      </c>
    </row>
    <row r="58" spans="1:5" ht="13.5">
      <c r="A58" s="105"/>
      <c r="B58" s="2">
        <v>58</v>
      </c>
      <c r="C58" s="2">
        <v>2</v>
      </c>
      <c r="D58" s="2">
        <v>4</v>
      </c>
      <c r="E58" s="2" t="s">
        <v>137</v>
      </c>
    </row>
    <row r="59" spans="1:5" ht="13.5">
      <c r="A59" s="105"/>
      <c r="B59" s="2">
        <v>59</v>
      </c>
      <c r="C59" s="2">
        <v>2</v>
      </c>
      <c r="D59" s="2">
        <v>5</v>
      </c>
      <c r="E59" s="2" t="s">
        <v>138</v>
      </c>
    </row>
    <row r="60" spans="1:5" ht="13.5">
      <c r="A60" s="105"/>
      <c r="B60" s="2">
        <v>60</v>
      </c>
      <c r="C60" s="2">
        <v>3</v>
      </c>
      <c r="D60" s="2">
        <v>6</v>
      </c>
      <c r="E60" s="2" t="s">
        <v>139</v>
      </c>
    </row>
    <row r="61" spans="1:5" ht="13.5">
      <c r="A61" s="104" t="s">
        <v>149</v>
      </c>
      <c r="B61" s="2">
        <v>61</v>
      </c>
      <c r="C61" s="2">
        <v>1</v>
      </c>
      <c r="D61" s="2">
        <v>1</v>
      </c>
      <c r="E61" s="2" t="s">
        <v>134</v>
      </c>
    </row>
    <row r="62" spans="1:5" ht="13.5">
      <c r="A62" s="105"/>
      <c r="B62" s="2">
        <v>62</v>
      </c>
      <c r="C62" s="2">
        <v>1</v>
      </c>
      <c r="D62" s="2">
        <v>2</v>
      </c>
      <c r="E62" s="2" t="s">
        <v>135</v>
      </c>
    </row>
    <row r="63" spans="1:5" ht="13.5">
      <c r="A63" s="105"/>
      <c r="B63" s="2">
        <v>63</v>
      </c>
      <c r="C63" s="2">
        <v>2</v>
      </c>
      <c r="D63" s="2">
        <v>3</v>
      </c>
      <c r="E63" s="2" t="s">
        <v>136</v>
      </c>
    </row>
    <row r="64" spans="1:5" ht="13.5">
      <c r="A64" s="105"/>
      <c r="B64" s="2">
        <v>64</v>
      </c>
      <c r="C64" s="2">
        <v>2</v>
      </c>
      <c r="D64" s="2">
        <v>4</v>
      </c>
      <c r="E64" s="2" t="s">
        <v>137</v>
      </c>
    </row>
    <row r="65" spans="1:5" ht="13.5">
      <c r="A65" s="105"/>
      <c r="B65" s="2">
        <v>65</v>
      </c>
      <c r="C65" s="2">
        <v>3</v>
      </c>
      <c r="D65" s="2">
        <v>5</v>
      </c>
      <c r="E65" s="2" t="s">
        <v>138</v>
      </c>
    </row>
    <row r="66" spans="1:5" ht="13.5">
      <c r="A66" s="105"/>
      <c r="B66" s="2">
        <v>66</v>
      </c>
      <c r="C66" s="2">
        <v>3</v>
      </c>
      <c r="D66" s="2">
        <v>6</v>
      </c>
      <c r="E66" s="2" t="s">
        <v>139</v>
      </c>
    </row>
    <row r="67" spans="1:5" ht="13.5">
      <c r="A67" s="104" t="s">
        <v>150</v>
      </c>
      <c r="B67" s="2">
        <v>67</v>
      </c>
      <c r="C67" s="2">
        <v>1</v>
      </c>
      <c r="D67" s="2">
        <v>1</v>
      </c>
      <c r="E67" s="2" t="s">
        <v>134</v>
      </c>
    </row>
    <row r="68" spans="1:5" ht="13.5">
      <c r="A68" s="105"/>
      <c r="B68" s="2">
        <v>68</v>
      </c>
      <c r="C68" s="2">
        <v>1</v>
      </c>
      <c r="D68" s="2">
        <v>2</v>
      </c>
      <c r="E68" s="2" t="s">
        <v>135</v>
      </c>
    </row>
    <row r="69" spans="1:5" ht="13.5">
      <c r="A69" s="105"/>
      <c r="B69" s="2">
        <v>69</v>
      </c>
      <c r="C69" s="2">
        <v>1</v>
      </c>
      <c r="D69" s="2">
        <v>3</v>
      </c>
      <c r="E69" s="2" t="s">
        <v>136</v>
      </c>
    </row>
    <row r="70" spans="1:5" ht="13.5">
      <c r="A70" s="105"/>
      <c r="B70" s="2">
        <v>70</v>
      </c>
      <c r="C70" s="2">
        <v>2</v>
      </c>
      <c r="D70" s="2">
        <v>4</v>
      </c>
      <c r="E70" s="2" t="s">
        <v>137</v>
      </c>
    </row>
    <row r="71" spans="1:5" ht="13.5">
      <c r="A71" s="105"/>
      <c r="B71" s="2">
        <v>71</v>
      </c>
      <c r="C71" s="2">
        <v>2</v>
      </c>
      <c r="D71" s="2">
        <v>5</v>
      </c>
      <c r="E71" s="2" t="s">
        <v>138</v>
      </c>
    </row>
    <row r="72" spans="1:5" ht="13.5">
      <c r="A72" s="105"/>
      <c r="B72" s="2">
        <v>72</v>
      </c>
      <c r="C72" s="2">
        <v>3</v>
      </c>
      <c r="D72" s="2">
        <v>6</v>
      </c>
      <c r="E72" s="2" t="s">
        <v>139</v>
      </c>
    </row>
    <row r="73" spans="1:5" ht="13.5">
      <c r="A73" s="104" t="s">
        <v>151</v>
      </c>
      <c r="B73" s="2">
        <v>73</v>
      </c>
      <c r="C73" s="2">
        <v>1</v>
      </c>
      <c r="D73" s="2">
        <v>1</v>
      </c>
      <c r="E73" s="2" t="s">
        <v>134</v>
      </c>
    </row>
    <row r="74" spans="1:5" ht="13.5">
      <c r="A74" s="105"/>
      <c r="B74" s="2">
        <v>74</v>
      </c>
      <c r="C74" s="2">
        <v>1</v>
      </c>
      <c r="D74" s="2">
        <v>2</v>
      </c>
      <c r="E74" s="2" t="s">
        <v>135</v>
      </c>
    </row>
    <row r="75" spans="1:5" ht="13.5">
      <c r="A75" s="105"/>
      <c r="B75" s="2">
        <v>75</v>
      </c>
      <c r="C75" s="2">
        <v>2</v>
      </c>
      <c r="D75" s="2">
        <v>3</v>
      </c>
      <c r="E75" s="2" t="s">
        <v>136</v>
      </c>
    </row>
    <row r="76" spans="1:5" ht="13.5">
      <c r="A76" s="105"/>
      <c r="B76" s="2">
        <v>76</v>
      </c>
      <c r="C76" s="2">
        <v>2</v>
      </c>
      <c r="D76" s="2">
        <v>4</v>
      </c>
      <c r="E76" s="2" t="s">
        <v>137</v>
      </c>
    </row>
    <row r="77" spans="1:5" ht="13.5">
      <c r="A77" s="105"/>
      <c r="B77" s="2">
        <v>77</v>
      </c>
      <c r="C77" s="2">
        <v>2</v>
      </c>
      <c r="D77" s="2">
        <v>5</v>
      </c>
      <c r="E77" s="2" t="s">
        <v>138</v>
      </c>
    </row>
    <row r="78" spans="1:5" ht="13.5">
      <c r="A78" s="105"/>
      <c r="B78" s="2">
        <v>78</v>
      </c>
      <c r="C78" s="2">
        <v>3</v>
      </c>
      <c r="D78" s="2">
        <v>6</v>
      </c>
      <c r="E78" s="2" t="s">
        <v>139</v>
      </c>
    </row>
    <row r="79" spans="1:5" ht="13.5">
      <c r="A79" s="104" t="s">
        <v>152</v>
      </c>
      <c r="B79" s="2">
        <v>79</v>
      </c>
      <c r="C79" s="2">
        <v>1</v>
      </c>
      <c r="D79" s="2">
        <v>1</v>
      </c>
      <c r="E79" s="2" t="s">
        <v>134</v>
      </c>
    </row>
    <row r="80" spans="1:5" ht="13.5">
      <c r="A80" s="105"/>
      <c r="B80" s="2">
        <v>80</v>
      </c>
      <c r="C80" s="2">
        <v>1</v>
      </c>
      <c r="D80" s="2">
        <v>2</v>
      </c>
      <c r="E80" s="2" t="s">
        <v>135</v>
      </c>
    </row>
    <row r="81" spans="1:5" ht="13.5">
      <c r="A81" s="105"/>
      <c r="B81" s="2">
        <v>81</v>
      </c>
      <c r="C81" s="2">
        <v>1</v>
      </c>
      <c r="D81" s="2">
        <v>3</v>
      </c>
      <c r="E81" s="2" t="s">
        <v>136</v>
      </c>
    </row>
    <row r="82" spans="1:5" ht="13.5">
      <c r="A82" s="105"/>
      <c r="B82" s="2">
        <v>82</v>
      </c>
      <c r="C82" s="2">
        <v>2</v>
      </c>
      <c r="D82" s="2">
        <v>4</v>
      </c>
      <c r="E82" s="2" t="s">
        <v>137</v>
      </c>
    </row>
    <row r="83" spans="1:5" ht="13.5">
      <c r="A83" s="105"/>
      <c r="B83" s="2">
        <v>83</v>
      </c>
      <c r="C83" s="2">
        <v>2</v>
      </c>
      <c r="D83" s="2">
        <v>5</v>
      </c>
      <c r="E83" s="2" t="s">
        <v>138</v>
      </c>
    </row>
    <row r="84" spans="1:5" ht="13.5">
      <c r="A84" s="105"/>
      <c r="B84" s="2">
        <v>84</v>
      </c>
      <c r="C84" s="2">
        <v>3</v>
      </c>
      <c r="D84" s="2">
        <v>6</v>
      </c>
      <c r="E84" s="2" t="s">
        <v>139</v>
      </c>
    </row>
    <row r="85" spans="1:5" ht="13.5">
      <c r="A85" s="104" t="s">
        <v>153</v>
      </c>
      <c r="B85" s="2">
        <v>85</v>
      </c>
      <c r="C85" s="2">
        <v>1</v>
      </c>
      <c r="D85" s="2">
        <v>1</v>
      </c>
      <c r="E85" s="2" t="s">
        <v>134</v>
      </c>
    </row>
    <row r="86" spans="1:5" ht="13.5">
      <c r="A86" s="105"/>
      <c r="B86" s="2">
        <v>86</v>
      </c>
      <c r="C86" s="2">
        <v>1</v>
      </c>
      <c r="D86" s="2">
        <v>2</v>
      </c>
      <c r="E86" s="2" t="s">
        <v>135</v>
      </c>
    </row>
    <row r="87" spans="1:5" ht="13.5">
      <c r="A87" s="105"/>
      <c r="B87" s="2">
        <v>87</v>
      </c>
      <c r="C87" s="2">
        <v>1</v>
      </c>
      <c r="D87" s="2">
        <v>3</v>
      </c>
      <c r="E87" s="2" t="s">
        <v>136</v>
      </c>
    </row>
    <row r="88" spans="1:5" ht="13.5">
      <c r="A88" s="105"/>
      <c r="B88" s="2">
        <v>88</v>
      </c>
      <c r="C88" s="2">
        <v>2</v>
      </c>
      <c r="D88" s="2">
        <v>4</v>
      </c>
      <c r="E88" s="2" t="s">
        <v>137</v>
      </c>
    </row>
    <row r="89" spans="1:5" ht="13.5">
      <c r="A89" s="105"/>
      <c r="B89" s="2">
        <v>89</v>
      </c>
      <c r="C89" s="2">
        <v>2</v>
      </c>
      <c r="D89" s="2">
        <v>5</v>
      </c>
      <c r="E89" s="2" t="s">
        <v>138</v>
      </c>
    </row>
    <row r="90" spans="1:5" ht="13.5">
      <c r="A90" s="105"/>
      <c r="B90" s="2">
        <v>90</v>
      </c>
      <c r="C90" s="2">
        <v>3</v>
      </c>
      <c r="D90" s="2">
        <v>6</v>
      </c>
      <c r="E90" s="2" t="s">
        <v>139</v>
      </c>
    </row>
    <row r="91" spans="1:5" ht="13.5">
      <c r="A91" s="104" t="s">
        <v>154</v>
      </c>
      <c r="B91" s="2">
        <v>91</v>
      </c>
      <c r="C91" s="2">
        <v>1</v>
      </c>
      <c r="D91" s="2">
        <v>1</v>
      </c>
      <c r="E91" s="2" t="s">
        <v>134</v>
      </c>
    </row>
    <row r="92" spans="1:5" ht="13.5">
      <c r="A92" s="105"/>
      <c r="B92" s="2">
        <v>92</v>
      </c>
      <c r="C92" s="2">
        <v>1</v>
      </c>
      <c r="D92" s="2">
        <v>2</v>
      </c>
      <c r="E92" s="2" t="s">
        <v>135</v>
      </c>
    </row>
    <row r="93" spans="1:5" ht="13.5">
      <c r="A93" s="105"/>
      <c r="B93" s="2">
        <v>93</v>
      </c>
      <c r="C93" s="2">
        <v>1</v>
      </c>
      <c r="D93" s="2">
        <v>3</v>
      </c>
      <c r="E93" s="2" t="s">
        <v>136</v>
      </c>
    </row>
    <row r="94" spans="1:5" ht="13.5">
      <c r="A94" s="105"/>
      <c r="B94" s="2">
        <v>94</v>
      </c>
      <c r="C94" s="2">
        <v>2</v>
      </c>
      <c r="D94" s="2">
        <v>4</v>
      </c>
      <c r="E94" s="2" t="s">
        <v>137</v>
      </c>
    </row>
    <row r="95" spans="1:5" ht="13.5">
      <c r="A95" s="105"/>
      <c r="B95" s="2">
        <v>95</v>
      </c>
      <c r="C95" s="2">
        <v>2</v>
      </c>
      <c r="D95" s="2">
        <v>5</v>
      </c>
      <c r="E95" s="2" t="s">
        <v>138</v>
      </c>
    </row>
    <row r="96" spans="1:5" ht="13.5">
      <c r="A96" s="105"/>
      <c r="B96" s="2">
        <v>96</v>
      </c>
      <c r="C96" s="2">
        <v>3</v>
      </c>
      <c r="D96" s="2">
        <v>6</v>
      </c>
      <c r="E96" s="2" t="s">
        <v>139</v>
      </c>
    </row>
    <row r="97" spans="1:5" ht="13.5">
      <c r="A97" s="104" t="s">
        <v>155</v>
      </c>
      <c r="B97" s="2">
        <v>97</v>
      </c>
      <c r="C97" s="2">
        <v>1</v>
      </c>
      <c r="D97" s="2">
        <v>1</v>
      </c>
      <c r="E97" s="2" t="s">
        <v>134</v>
      </c>
    </row>
    <row r="98" spans="1:5" ht="13.5">
      <c r="A98" s="105"/>
      <c r="B98" s="2">
        <v>98</v>
      </c>
      <c r="C98" s="2">
        <v>1</v>
      </c>
      <c r="D98" s="2">
        <v>2</v>
      </c>
      <c r="E98" s="2" t="s">
        <v>135</v>
      </c>
    </row>
    <row r="99" spans="1:5" ht="13.5">
      <c r="A99" s="105"/>
      <c r="B99" s="2">
        <v>99</v>
      </c>
      <c r="C99" s="2">
        <v>1</v>
      </c>
      <c r="D99" s="2">
        <v>3</v>
      </c>
      <c r="E99" s="2" t="s">
        <v>136</v>
      </c>
    </row>
    <row r="100" spans="1:5" ht="13.5">
      <c r="A100" s="105"/>
      <c r="B100" s="2">
        <v>100</v>
      </c>
      <c r="C100" s="2">
        <v>2</v>
      </c>
      <c r="D100" s="2">
        <v>4</v>
      </c>
      <c r="E100" s="2" t="s">
        <v>137</v>
      </c>
    </row>
    <row r="101" spans="1:5" ht="13.5">
      <c r="A101" s="105"/>
      <c r="B101" s="2">
        <v>101</v>
      </c>
      <c r="C101" s="2">
        <v>2</v>
      </c>
      <c r="D101" s="2">
        <v>5</v>
      </c>
      <c r="E101" s="2" t="s">
        <v>138</v>
      </c>
    </row>
    <row r="102" spans="1:5" ht="13.5">
      <c r="A102" s="105"/>
      <c r="B102" s="2">
        <v>102</v>
      </c>
      <c r="C102" s="2">
        <v>3</v>
      </c>
      <c r="D102" s="2">
        <v>6</v>
      </c>
      <c r="E102" s="2" t="s">
        <v>139</v>
      </c>
    </row>
    <row r="103" spans="1:5" ht="13.5">
      <c r="A103" s="104" t="s">
        <v>156</v>
      </c>
      <c r="B103" s="2">
        <v>103</v>
      </c>
      <c r="C103" s="2">
        <v>1</v>
      </c>
      <c r="D103" s="2">
        <v>1</v>
      </c>
      <c r="E103" s="2" t="s">
        <v>134</v>
      </c>
    </row>
    <row r="104" spans="1:5" ht="13.5">
      <c r="A104" s="105"/>
      <c r="B104" s="2">
        <v>104</v>
      </c>
      <c r="C104" s="2">
        <v>2</v>
      </c>
      <c r="D104" s="2">
        <v>2</v>
      </c>
      <c r="E104" s="2" t="s">
        <v>135</v>
      </c>
    </row>
    <row r="105" spans="1:5" ht="13.5">
      <c r="A105" s="105"/>
      <c r="B105" s="2">
        <v>105</v>
      </c>
      <c r="C105" s="2">
        <v>2</v>
      </c>
      <c r="D105" s="2">
        <v>3</v>
      </c>
      <c r="E105" s="2" t="s">
        <v>136</v>
      </c>
    </row>
    <row r="106" spans="1:5" ht="13.5">
      <c r="A106" s="105"/>
      <c r="B106" s="2">
        <v>106</v>
      </c>
      <c r="C106" s="2">
        <v>2</v>
      </c>
      <c r="D106" s="2">
        <v>4</v>
      </c>
      <c r="E106" s="2" t="s">
        <v>137</v>
      </c>
    </row>
    <row r="107" spans="1:5" ht="13.5">
      <c r="A107" s="105"/>
      <c r="B107" s="2">
        <v>107</v>
      </c>
      <c r="C107" s="2">
        <v>3</v>
      </c>
      <c r="D107" s="2">
        <v>5</v>
      </c>
      <c r="E107" s="2" t="s">
        <v>138</v>
      </c>
    </row>
    <row r="108" spans="1:5" ht="13.5">
      <c r="A108" s="105"/>
      <c r="B108" s="2">
        <v>108</v>
      </c>
      <c r="C108" s="2">
        <v>3</v>
      </c>
      <c r="D108" s="2">
        <v>6</v>
      </c>
      <c r="E108" s="2" t="s">
        <v>139</v>
      </c>
    </row>
    <row r="109" spans="1:5" ht="13.5">
      <c r="A109" s="104" t="s">
        <v>157</v>
      </c>
      <c r="B109" s="2">
        <v>109</v>
      </c>
      <c r="C109" s="2">
        <v>1</v>
      </c>
      <c r="D109" s="2">
        <v>1</v>
      </c>
      <c r="E109" s="2" t="s">
        <v>134</v>
      </c>
    </row>
    <row r="110" spans="1:5" ht="13.5">
      <c r="A110" s="105"/>
      <c r="B110" s="2">
        <v>110</v>
      </c>
      <c r="C110" s="2">
        <v>1</v>
      </c>
      <c r="D110" s="2">
        <v>2</v>
      </c>
      <c r="E110" s="2" t="s">
        <v>135</v>
      </c>
    </row>
    <row r="111" spans="1:5" ht="13.5">
      <c r="A111" s="105"/>
      <c r="B111" s="2">
        <v>111</v>
      </c>
      <c r="C111" s="2">
        <v>1</v>
      </c>
      <c r="D111" s="2">
        <v>3</v>
      </c>
      <c r="E111" s="2" t="s">
        <v>136</v>
      </c>
    </row>
    <row r="112" spans="1:5" ht="13.5">
      <c r="A112" s="105"/>
      <c r="B112" s="2">
        <v>112</v>
      </c>
      <c r="C112" s="2">
        <v>2</v>
      </c>
      <c r="D112" s="2">
        <v>4</v>
      </c>
      <c r="E112" s="2" t="s">
        <v>137</v>
      </c>
    </row>
    <row r="113" spans="1:5" ht="13.5">
      <c r="A113" s="105"/>
      <c r="B113" s="2">
        <v>113</v>
      </c>
      <c r="C113" s="2">
        <v>2</v>
      </c>
      <c r="D113" s="2">
        <v>5</v>
      </c>
      <c r="E113" s="2" t="s">
        <v>138</v>
      </c>
    </row>
    <row r="114" spans="1:5" ht="13.5">
      <c r="A114" s="105"/>
      <c r="B114" s="2">
        <v>114</v>
      </c>
      <c r="C114" s="2">
        <v>3</v>
      </c>
      <c r="D114" s="2">
        <v>6</v>
      </c>
      <c r="E114" s="2" t="s">
        <v>139</v>
      </c>
    </row>
    <row r="115" spans="1:5" ht="13.5">
      <c r="A115" s="104" t="s">
        <v>158</v>
      </c>
      <c r="B115" s="2">
        <v>115</v>
      </c>
      <c r="C115" s="2">
        <v>1</v>
      </c>
      <c r="D115" s="2">
        <v>1</v>
      </c>
      <c r="E115" s="2" t="s">
        <v>134</v>
      </c>
    </row>
    <row r="116" spans="1:5" ht="13.5">
      <c r="A116" s="105"/>
      <c r="B116" s="2">
        <v>116</v>
      </c>
      <c r="C116" s="2">
        <v>1</v>
      </c>
      <c r="D116" s="2">
        <v>2</v>
      </c>
      <c r="E116" s="2" t="s">
        <v>135</v>
      </c>
    </row>
    <row r="117" spans="1:5" ht="13.5">
      <c r="A117" s="105"/>
      <c r="B117" s="2">
        <v>117</v>
      </c>
      <c r="C117" s="2">
        <v>2</v>
      </c>
      <c r="D117" s="2">
        <v>3</v>
      </c>
      <c r="E117" s="2" t="s">
        <v>136</v>
      </c>
    </row>
    <row r="118" spans="1:5" ht="13.5">
      <c r="A118" s="105"/>
      <c r="B118" s="2">
        <v>118</v>
      </c>
      <c r="C118" s="2">
        <v>2</v>
      </c>
      <c r="D118" s="2">
        <v>4</v>
      </c>
      <c r="E118" s="2" t="s">
        <v>137</v>
      </c>
    </row>
    <row r="119" spans="1:5" ht="13.5">
      <c r="A119" s="105"/>
      <c r="B119" s="2">
        <v>119</v>
      </c>
      <c r="C119" s="2">
        <v>3</v>
      </c>
      <c r="D119" s="2">
        <v>5</v>
      </c>
      <c r="E119" s="2" t="s">
        <v>138</v>
      </c>
    </row>
    <row r="120" spans="1:5" ht="13.5">
      <c r="A120" s="105"/>
      <c r="B120" s="2">
        <v>120</v>
      </c>
      <c r="C120" s="2">
        <v>3</v>
      </c>
      <c r="D120" s="2">
        <v>6</v>
      </c>
      <c r="E120" s="2" t="s">
        <v>139</v>
      </c>
    </row>
    <row r="121" spans="1:5" ht="13.5">
      <c r="A121" s="104" t="s">
        <v>159</v>
      </c>
      <c r="B121" s="2">
        <v>121</v>
      </c>
      <c r="C121" s="2">
        <v>1</v>
      </c>
      <c r="D121" s="2">
        <v>1</v>
      </c>
      <c r="E121" s="2" t="s">
        <v>134</v>
      </c>
    </row>
    <row r="122" spans="1:5" ht="13.5">
      <c r="A122" s="105"/>
      <c r="B122" s="2">
        <v>122</v>
      </c>
      <c r="C122" s="2">
        <v>1</v>
      </c>
      <c r="D122" s="2">
        <v>2</v>
      </c>
      <c r="E122" s="2" t="s">
        <v>135</v>
      </c>
    </row>
    <row r="123" spans="1:5" ht="13.5">
      <c r="A123" s="105"/>
      <c r="B123" s="2">
        <v>123</v>
      </c>
      <c r="C123" s="2">
        <v>2</v>
      </c>
      <c r="D123" s="2">
        <v>3</v>
      </c>
      <c r="E123" s="2" t="s">
        <v>136</v>
      </c>
    </row>
    <row r="124" spans="1:5" ht="13.5">
      <c r="A124" s="105"/>
      <c r="B124" s="2">
        <v>124</v>
      </c>
      <c r="C124" s="2">
        <v>2</v>
      </c>
      <c r="D124" s="2">
        <v>4</v>
      </c>
      <c r="E124" s="2" t="s">
        <v>137</v>
      </c>
    </row>
    <row r="125" spans="1:5" ht="13.5">
      <c r="A125" s="105"/>
      <c r="B125" s="2">
        <v>125</v>
      </c>
      <c r="C125" s="2">
        <v>3</v>
      </c>
      <c r="D125" s="2">
        <v>5</v>
      </c>
      <c r="E125" s="2" t="s">
        <v>138</v>
      </c>
    </row>
    <row r="126" spans="1:5" ht="13.5">
      <c r="A126" s="105"/>
      <c r="B126" s="2">
        <v>126</v>
      </c>
      <c r="C126" s="2">
        <v>3</v>
      </c>
      <c r="D126" s="2">
        <v>6</v>
      </c>
      <c r="E126" s="2" t="s">
        <v>139</v>
      </c>
    </row>
    <row r="127" spans="1:5" ht="13.5">
      <c r="A127" s="104" t="s">
        <v>160</v>
      </c>
      <c r="B127" s="2">
        <v>127</v>
      </c>
      <c r="C127" s="2">
        <v>1</v>
      </c>
      <c r="D127" s="2">
        <v>1</v>
      </c>
      <c r="E127" s="2" t="s">
        <v>134</v>
      </c>
    </row>
    <row r="128" spans="1:5" ht="13.5">
      <c r="A128" s="105"/>
      <c r="B128" s="2">
        <v>128</v>
      </c>
      <c r="C128" s="2">
        <v>2</v>
      </c>
      <c r="D128" s="2">
        <v>2</v>
      </c>
      <c r="E128" s="2" t="s">
        <v>135</v>
      </c>
    </row>
    <row r="129" spans="1:5" ht="13.5">
      <c r="A129" s="105"/>
      <c r="B129" s="2">
        <v>129</v>
      </c>
      <c r="C129" s="2">
        <v>2</v>
      </c>
      <c r="D129" s="2">
        <v>3</v>
      </c>
      <c r="E129" s="2" t="s">
        <v>136</v>
      </c>
    </row>
    <row r="130" spans="1:5" ht="13.5">
      <c r="A130" s="105"/>
      <c r="B130" s="2">
        <v>130</v>
      </c>
      <c r="C130" s="2">
        <v>2</v>
      </c>
      <c r="D130" s="2">
        <v>4</v>
      </c>
      <c r="E130" s="2" t="s">
        <v>137</v>
      </c>
    </row>
    <row r="131" spans="1:5" ht="13.5">
      <c r="A131" s="105"/>
      <c r="B131" s="2">
        <v>131</v>
      </c>
      <c r="C131" s="2">
        <v>3</v>
      </c>
      <c r="D131" s="2">
        <v>5</v>
      </c>
      <c r="E131" s="2" t="s">
        <v>138</v>
      </c>
    </row>
    <row r="132" spans="1:5" ht="13.5">
      <c r="A132" s="105"/>
      <c r="B132" s="2">
        <v>132</v>
      </c>
      <c r="C132" s="2">
        <v>3</v>
      </c>
      <c r="D132" s="2">
        <v>6</v>
      </c>
      <c r="E132" s="2" t="s">
        <v>139</v>
      </c>
    </row>
    <row r="133" spans="1:5" ht="13.5">
      <c r="A133" s="104" t="s">
        <v>161</v>
      </c>
      <c r="B133" s="2">
        <v>133</v>
      </c>
      <c r="C133" s="2">
        <v>1</v>
      </c>
      <c r="D133" s="2">
        <v>1</v>
      </c>
      <c r="E133" s="2" t="s">
        <v>134</v>
      </c>
    </row>
    <row r="134" spans="1:5" ht="13.5">
      <c r="A134" s="105"/>
      <c r="B134" s="2">
        <v>134</v>
      </c>
      <c r="C134" s="2">
        <v>1</v>
      </c>
      <c r="D134" s="2">
        <v>2</v>
      </c>
      <c r="E134" s="2" t="s">
        <v>135</v>
      </c>
    </row>
    <row r="135" spans="1:5" ht="13.5">
      <c r="A135" s="105"/>
      <c r="B135" s="2">
        <v>135</v>
      </c>
      <c r="C135" s="2">
        <v>2</v>
      </c>
      <c r="D135" s="2">
        <v>3</v>
      </c>
      <c r="E135" s="2" t="s">
        <v>136</v>
      </c>
    </row>
    <row r="136" spans="1:5" ht="13.5">
      <c r="A136" s="105"/>
      <c r="B136" s="2">
        <v>136</v>
      </c>
      <c r="C136" s="2">
        <v>2</v>
      </c>
      <c r="D136" s="2">
        <v>4</v>
      </c>
      <c r="E136" s="2" t="s">
        <v>137</v>
      </c>
    </row>
    <row r="137" spans="1:5" ht="13.5">
      <c r="A137" s="105"/>
      <c r="B137" s="2">
        <v>137</v>
      </c>
      <c r="C137" s="2">
        <v>2</v>
      </c>
      <c r="D137" s="2">
        <v>5</v>
      </c>
      <c r="E137" s="2" t="s">
        <v>138</v>
      </c>
    </row>
    <row r="138" spans="1:5" ht="13.5">
      <c r="A138" s="105"/>
      <c r="B138" s="2">
        <v>138</v>
      </c>
      <c r="C138" s="2">
        <v>3</v>
      </c>
      <c r="D138" s="2">
        <v>6</v>
      </c>
      <c r="E138" s="2" t="s">
        <v>139</v>
      </c>
    </row>
  </sheetData>
  <sheetProtection/>
  <mergeCells count="23">
    <mergeCell ref="A109:A114"/>
    <mergeCell ref="A115:A120"/>
    <mergeCell ref="A121:A126"/>
    <mergeCell ref="A127:A132"/>
    <mergeCell ref="A133:A138"/>
    <mergeCell ref="A73:A78"/>
    <mergeCell ref="A79:A84"/>
    <mergeCell ref="A85:A90"/>
    <mergeCell ref="A91:A96"/>
    <mergeCell ref="A97:A102"/>
    <mergeCell ref="A103:A108"/>
    <mergeCell ref="A37:A42"/>
    <mergeCell ref="A43:A48"/>
    <mergeCell ref="A49:A54"/>
    <mergeCell ref="A55:A60"/>
    <mergeCell ref="A61:A66"/>
    <mergeCell ref="A67:A72"/>
    <mergeCell ref="A1:A6"/>
    <mergeCell ref="A7:A12"/>
    <mergeCell ref="A13:A18"/>
    <mergeCell ref="A19:A24"/>
    <mergeCell ref="A25:A30"/>
    <mergeCell ref="A31:A36"/>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rgb="FFC00000"/>
  </sheetPr>
  <dimension ref="A2:M154"/>
  <sheetViews>
    <sheetView zoomScale="80" zoomScaleNormal="80" zoomScalePageLayoutView="0" workbookViewId="0" topLeftCell="A58">
      <selection activeCell="O86" sqref="O86"/>
    </sheetView>
  </sheetViews>
  <sheetFormatPr defaultColWidth="9.00390625" defaultRowHeight="13.5"/>
  <cols>
    <col min="1" max="2" width="9.00390625" style="3" customWidth="1"/>
    <col min="3" max="3" width="19.125" style="3" customWidth="1"/>
    <col min="4" max="5" width="8.50390625" style="3" customWidth="1"/>
    <col min="6" max="6" width="7.50390625" style="3" customWidth="1"/>
    <col min="7" max="7" width="7.50390625" style="84" customWidth="1"/>
    <col min="8" max="10" width="9.00390625" style="3" customWidth="1"/>
    <col min="11" max="11" width="0" style="3" hidden="1" customWidth="1"/>
    <col min="12" max="13" width="9.75390625" style="3" hidden="1" customWidth="1"/>
    <col min="14" max="16384" width="9.00390625" style="3" customWidth="1"/>
  </cols>
  <sheetData>
    <row r="2" spans="1:13" ht="13.5">
      <c r="A2" s="3" t="s">
        <v>131</v>
      </c>
      <c r="I2" s="13"/>
      <c r="J2" s="13"/>
      <c r="K2" s="13"/>
      <c r="L2" s="13"/>
      <c r="M2" s="13"/>
    </row>
    <row r="3" spans="9:13" ht="6" customHeight="1">
      <c r="I3" s="13"/>
      <c r="J3" s="13"/>
      <c r="K3" s="13"/>
      <c r="L3" s="13"/>
      <c r="M3" s="13"/>
    </row>
    <row r="4" spans="4:13" ht="13.5">
      <c r="D4" s="18"/>
      <c r="I4" s="9"/>
      <c r="J4" s="13"/>
      <c r="K4" s="13"/>
      <c r="L4" s="13"/>
      <c r="M4" s="13"/>
    </row>
    <row r="6" spans="1:13" ht="42" customHeight="1">
      <c r="A6" s="125" t="s">
        <v>12</v>
      </c>
      <c r="B6" s="128" t="s">
        <v>13</v>
      </c>
      <c r="C6" s="129"/>
      <c r="D6" s="134" t="s">
        <v>14</v>
      </c>
      <c r="E6" s="134"/>
      <c r="F6" s="134"/>
      <c r="G6" s="85"/>
      <c r="H6" s="135" t="s">
        <v>15</v>
      </c>
      <c r="I6" s="136"/>
      <c r="J6" s="136"/>
      <c r="K6" s="136"/>
      <c r="L6" s="136"/>
      <c r="M6" s="137"/>
    </row>
    <row r="7" spans="1:13" ht="17.25" customHeight="1">
      <c r="A7" s="126"/>
      <c r="B7" s="130"/>
      <c r="C7" s="131"/>
      <c r="D7" s="138" t="s">
        <v>16</v>
      </c>
      <c r="E7" s="138"/>
      <c r="F7" s="138"/>
      <c r="G7" s="86"/>
      <c r="H7" s="105" t="s">
        <v>17</v>
      </c>
      <c r="I7" s="105"/>
      <c r="J7" s="105"/>
      <c r="K7" s="105" t="s">
        <v>18</v>
      </c>
      <c r="L7" s="105"/>
      <c r="M7" s="105"/>
    </row>
    <row r="8" spans="1:13" ht="17.25" customHeight="1">
      <c r="A8" s="127"/>
      <c r="B8" s="132"/>
      <c r="C8" s="133"/>
      <c r="D8" s="139" t="s">
        <v>19</v>
      </c>
      <c r="E8" s="139"/>
      <c r="F8" s="139"/>
      <c r="G8" s="87"/>
      <c r="H8" s="19" t="s">
        <v>5</v>
      </c>
      <c r="I8" s="15" t="s">
        <v>6</v>
      </c>
      <c r="J8" s="15" t="s">
        <v>0</v>
      </c>
      <c r="K8" s="19" t="s">
        <v>5</v>
      </c>
      <c r="L8" s="15" t="s">
        <v>6</v>
      </c>
      <c r="M8" s="15" t="s">
        <v>0</v>
      </c>
    </row>
    <row r="9" spans="1:13" ht="13.5">
      <c r="A9" s="119">
        <v>1</v>
      </c>
      <c r="B9" s="122">
        <v>1</v>
      </c>
      <c r="C9" s="108" t="s">
        <v>20</v>
      </c>
      <c r="D9" s="111" t="s">
        <v>21</v>
      </c>
      <c r="E9" s="112"/>
      <c r="F9" s="16" t="s">
        <v>22</v>
      </c>
      <c r="G9" s="88">
        <v>1</v>
      </c>
      <c r="H9" s="16">
        <v>0.85946</v>
      </c>
      <c r="I9" s="16">
        <v>0.4265</v>
      </c>
      <c r="J9" s="16">
        <v>0.38765</v>
      </c>
      <c r="K9" s="16">
        <v>0.44425</v>
      </c>
      <c r="L9" s="16">
        <v>0.15302</v>
      </c>
      <c r="M9" s="16">
        <v>0.14488</v>
      </c>
    </row>
    <row r="10" spans="1:13" ht="13.5">
      <c r="A10" s="120"/>
      <c r="B10" s="122"/>
      <c r="C10" s="109"/>
      <c r="D10" s="113" t="s">
        <v>23</v>
      </c>
      <c r="E10" s="114"/>
      <c r="F10" s="20" t="s">
        <v>24</v>
      </c>
      <c r="G10" s="89">
        <v>2</v>
      </c>
      <c r="H10" s="20">
        <v>24</v>
      </c>
      <c r="I10" s="20">
        <v>24</v>
      </c>
      <c r="J10" s="20">
        <v>24</v>
      </c>
      <c r="K10" s="20">
        <v>24</v>
      </c>
      <c r="L10" s="20">
        <v>24</v>
      </c>
      <c r="M10" s="20">
        <v>24</v>
      </c>
    </row>
    <row r="11" spans="1:13" ht="13.5">
      <c r="A11" s="120"/>
      <c r="B11" s="122"/>
      <c r="C11" s="109"/>
      <c r="D11" s="115" t="s">
        <v>25</v>
      </c>
      <c r="E11" s="116"/>
      <c r="F11" s="21" t="s">
        <v>22</v>
      </c>
      <c r="G11" s="88">
        <v>3</v>
      </c>
      <c r="H11" s="21">
        <v>23.835</v>
      </c>
      <c r="I11" s="21">
        <v>7.5619</v>
      </c>
      <c r="J11" s="21">
        <v>14.681</v>
      </c>
      <c r="K11" s="21">
        <v>35.649</v>
      </c>
      <c r="L11" s="21">
        <v>13.279</v>
      </c>
      <c r="M11" s="21">
        <v>26.182</v>
      </c>
    </row>
    <row r="12" spans="1:13" ht="15.75">
      <c r="A12" s="120"/>
      <c r="B12" s="122"/>
      <c r="C12" s="109"/>
      <c r="D12" s="117" t="s">
        <v>26</v>
      </c>
      <c r="E12" s="118"/>
      <c r="F12" s="22" t="s">
        <v>24</v>
      </c>
      <c r="G12" s="89">
        <v>4</v>
      </c>
      <c r="H12" s="22">
        <v>0.4741</v>
      </c>
      <c r="I12" s="22">
        <v>0.5545</v>
      </c>
      <c r="J12" s="22">
        <v>0.434</v>
      </c>
      <c r="K12" s="22">
        <v>0.3109</v>
      </c>
      <c r="L12" s="22">
        <v>0.3257</v>
      </c>
      <c r="M12" s="22">
        <v>0.2098</v>
      </c>
    </row>
    <row r="13" spans="1:13" ht="13.5">
      <c r="A13" s="120"/>
      <c r="B13" s="122"/>
      <c r="C13" s="109"/>
      <c r="D13" s="111" t="s">
        <v>27</v>
      </c>
      <c r="E13" s="112"/>
      <c r="F13" s="16" t="s">
        <v>22</v>
      </c>
      <c r="G13" s="88">
        <v>5</v>
      </c>
      <c r="H13" s="16">
        <v>0.061826</v>
      </c>
      <c r="I13" s="16">
        <v>0.050866</v>
      </c>
      <c r="J13" s="16">
        <v>0.023435</v>
      </c>
      <c r="K13" s="16">
        <v>0.012046</v>
      </c>
      <c r="L13" s="16">
        <v>0.0054425</v>
      </c>
      <c r="M13" s="16">
        <v>0.0021935</v>
      </c>
    </row>
    <row r="14" spans="1:13" ht="13.5">
      <c r="A14" s="120"/>
      <c r="B14" s="122"/>
      <c r="C14" s="110"/>
      <c r="D14" s="113" t="s">
        <v>23</v>
      </c>
      <c r="E14" s="114"/>
      <c r="F14" s="20" t="s">
        <v>24</v>
      </c>
      <c r="G14" s="89">
        <v>6</v>
      </c>
      <c r="H14" s="20">
        <v>1371.6</v>
      </c>
      <c r="I14" s="20">
        <v>817.33</v>
      </c>
      <c r="J14" s="20">
        <v>611.25</v>
      </c>
      <c r="K14" s="20">
        <v>533.97</v>
      </c>
      <c r="L14" s="20">
        <v>225.35</v>
      </c>
      <c r="M14" s="20">
        <v>165.23</v>
      </c>
    </row>
    <row r="15" spans="1:13" ht="13.5" customHeight="1">
      <c r="A15" s="120"/>
      <c r="B15" s="122">
        <v>2</v>
      </c>
      <c r="C15" s="108" t="s">
        <v>28</v>
      </c>
      <c r="D15" s="123" t="s">
        <v>29</v>
      </c>
      <c r="E15" s="124"/>
      <c r="F15" s="23" t="s">
        <v>22</v>
      </c>
      <c r="G15" s="88">
        <v>7</v>
      </c>
      <c r="H15" s="23">
        <v>1.142</v>
      </c>
      <c r="I15" s="23">
        <v>0.32444</v>
      </c>
      <c r="J15" s="23">
        <v>0.27028</v>
      </c>
      <c r="K15" s="23">
        <v>0.73318</v>
      </c>
      <c r="L15" s="23">
        <v>0.10197</v>
      </c>
      <c r="M15" s="23">
        <v>0.087533</v>
      </c>
    </row>
    <row r="16" spans="1:13" ht="13.5">
      <c r="A16" s="120"/>
      <c r="B16" s="122"/>
      <c r="C16" s="109"/>
      <c r="D16" s="113" t="s">
        <v>23</v>
      </c>
      <c r="E16" s="114"/>
      <c r="F16" s="17" t="s">
        <v>24</v>
      </c>
      <c r="G16" s="89">
        <v>8</v>
      </c>
      <c r="H16" s="20">
        <v>24</v>
      </c>
      <c r="I16" s="20">
        <v>24</v>
      </c>
      <c r="J16" s="20">
        <v>24</v>
      </c>
      <c r="K16" s="20">
        <v>24</v>
      </c>
      <c r="L16" s="20">
        <v>24</v>
      </c>
      <c r="M16" s="20">
        <v>24</v>
      </c>
    </row>
    <row r="17" spans="1:13" ht="13.5">
      <c r="A17" s="120"/>
      <c r="B17" s="122"/>
      <c r="C17" s="109"/>
      <c r="D17" s="115" t="s">
        <v>30</v>
      </c>
      <c r="E17" s="116"/>
      <c r="F17" s="24" t="s">
        <v>22</v>
      </c>
      <c r="G17" s="88">
        <v>9</v>
      </c>
      <c r="H17" s="21">
        <v>44.095</v>
      </c>
      <c r="I17" s="21">
        <v>7.5619</v>
      </c>
      <c r="J17" s="21">
        <v>14.681</v>
      </c>
      <c r="K17" s="21">
        <v>88.409</v>
      </c>
      <c r="L17" s="21">
        <v>13.279</v>
      </c>
      <c r="M17" s="21">
        <v>26.182</v>
      </c>
    </row>
    <row r="18" spans="1:13" ht="15.75">
      <c r="A18" s="120"/>
      <c r="B18" s="122"/>
      <c r="C18" s="109"/>
      <c r="D18" s="117" t="s">
        <v>26</v>
      </c>
      <c r="E18" s="118"/>
      <c r="F18" s="25" t="s">
        <v>24</v>
      </c>
      <c r="G18" s="89">
        <v>10</v>
      </c>
      <c r="H18" s="25">
        <v>0.4741</v>
      </c>
      <c r="I18" s="25">
        <v>0.5545</v>
      </c>
      <c r="J18" s="25">
        <v>0.434</v>
      </c>
      <c r="K18" s="25">
        <v>0.3109</v>
      </c>
      <c r="L18" s="25">
        <v>0.3257</v>
      </c>
      <c r="M18" s="25">
        <v>0.2098</v>
      </c>
    </row>
    <row r="19" spans="1:13" ht="13.5">
      <c r="A19" s="120"/>
      <c r="B19" s="122"/>
      <c r="C19" s="109"/>
      <c r="D19" s="111" t="s">
        <v>27</v>
      </c>
      <c r="E19" s="112"/>
      <c r="F19" s="23" t="s">
        <v>22</v>
      </c>
      <c r="G19" s="88">
        <v>11</v>
      </c>
      <c r="H19" s="23">
        <v>0.11438</v>
      </c>
      <c r="I19" s="23">
        <v>0.050866</v>
      </c>
      <c r="J19" s="23">
        <v>0.023435</v>
      </c>
      <c r="K19" s="23">
        <v>0.029873</v>
      </c>
      <c r="L19" s="23">
        <v>0.0054425</v>
      </c>
      <c r="M19" s="23">
        <v>0.0021935</v>
      </c>
    </row>
    <row r="20" spans="1:13" ht="13.5">
      <c r="A20" s="121"/>
      <c r="B20" s="122"/>
      <c r="C20" s="110"/>
      <c r="D20" s="113" t="s">
        <v>23</v>
      </c>
      <c r="E20" s="114"/>
      <c r="F20" s="17" t="s">
        <v>24</v>
      </c>
      <c r="G20" s="89">
        <v>12</v>
      </c>
      <c r="H20" s="17">
        <v>2537.5</v>
      </c>
      <c r="I20" s="17">
        <v>817.33</v>
      </c>
      <c r="J20" s="17">
        <v>611.25</v>
      </c>
      <c r="K20" s="17">
        <v>1324.2</v>
      </c>
      <c r="L20" s="17">
        <v>225.35</v>
      </c>
      <c r="M20" s="17">
        <v>165.23</v>
      </c>
    </row>
    <row r="21" spans="1:13" ht="13.5" customHeight="1">
      <c r="A21" s="119">
        <v>2</v>
      </c>
      <c r="B21" s="122">
        <v>1</v>
      </c>
      <c r="C21" s="108" t="s">
        <v>31</v>
      </c>
      <c r="D21" s="111" t="s">
        <v>21</v>
      </c>
      <c r="E21" s="112"/>
      <c r="F21" s="16" t="s">
        <v>22</v>
      </c>
      <c r="G21" s="88">
        <v>13</v>
      </c>
      <c r="H21" s="16">
        <v>0.864</v>
      </c>
      <c r="I21" s="16">
        <v>0.48489</v>
      </c>
      <c r="J21" s="16">
        <v>0.2395</v>
      </c>
      <c r="K21" s="16">
        <v>0.70765</v>
      </c>
      <c r="L21" s="16">
        <v>0.12068</v>
      </c>
      <c r="M21" s="16">
        <v>0.048439</v>
      </c>
    </row>
    <row r="22" spans="1:13" ht="13.5">
      <c r="A22" s="120"/>
      <c r="B22" s="122"/>
      <c r="C22" s="109"/>
      <c r="D22" s="113" t="s">
        <v>23</v>
      </c>
      <c r="E22" s="114"/>
      <c r="F22" s="20" t="s">
        <v>24</v>
      </c>
      <c r="G22" s="89">
        <v>14</v>
      </c>
      <c r="H22" s="20">
        <v>24</v>
      </c>
      <c r="I22" s="20">
        <v>24</v>
      </c>
      <c r="J22" s="20">
        <v>24</v>
      </c>
      <c r="K22" s="20">
        <v>24</v>
      </c>
      <c r="L22" s="20">
        <v>24</v>
      </c>
      <c r="M22" s="20">
        <v>24</v>
      </c>
    </row>
    <row r="23" spans="1:13" ht="13.5">
      <c r="A23" s="120"/>
      <c r="B23" s="122"/>
      <c r="C23" s="109"/>
      <c r="D23" s="115" t="s">
        <v>25</v>
      </c>
      <c r="E23" s="116"/>
      <c r="F23" s="21" t="s">
        <v>22</v>
      </c>
      <c r="G23" s="88">
        <v>15</v>
      </c>
      <c r="H23" s="21">
        <v>14.652</v>
      </c>
      <c r="I23" s="21">
        <v>4.7233</v>
      </c>
      <c r="J23" s="21">
        <v>1.1954</v>
      </c>
      <c r="K23" s="21">
        <v>79.95</v>
      </c>
      <c r="L23" s="21">
        <v>2.4966</v>
      </c>
      <c r="M23" s="21">
        <v>0.83381</v>
      </c>
    </row>
    <row r="24" spans="1:13" ht="15.75">
      <c r="A24" s="120"/>
      <c r="B24" s="122"/>
      <c r="C24" s="109"/>
      <c r="D24" s="117" t="s">
        <v>26</v>
      </c>
      <c r="E24" s="118"/>
      <c r="F24" s="22" t="s">
        <v>24</v>
      </c>
      <c r="G24" s="89">
        <v>16</v>
      </c>
      <c r="H24" s="22">
        <v>0.5532</v>
      </c>
      <c r="I24" s="22">
        <v>0.6489</v>
      </c>
      <c r="J24" s="22">
        <v>0.7707</v>
      </c>
      <c r="K24" s="22">
        <v>0.2499</v>
      </c>
      <c r="L24" s="22">
        <v>0.5664</v>
      </c>
      <c r="M24" s="22">
        <v>0.6529</v>
      </c>
    </row>
    <row r="25" spans="1:13" ht="13.5">
      <c r="A25" s="120"/>
      <c r="B25" s="122"/>
      <c r="C25" s="109"/>
      <c r="D25" s="111" t="s">
        <v>27</v>
      </c>
      <c r="E25" s="112"/>
      <c r="F25" s="16" t="s">
        <v>22</v>
      </c>
      <c r="G25" s="88">
        <v>17</v>
      </c>
      <c r="H25" s="16">
        <v>0.097069</v>
      </c>
      <c r="I25" s="16">
        <v>0.094696</v>
      </c>
      <c r="J25" s="16">
        <v>0.095098</v>
      </c>
      <c r="K25" s="16">
        <v>0.011868</v>
      </c>
      <c r="L25" s="16">
        <v>0.019299</v>
      </c>
      <c r="M25" s="16">
        <v>0.0175</v>
      </c>
    </row>
    <row r="26" spans="1:13" ht="13.5">
      <c r="A26" s="120"/>
      <c r="B26" s="122"/>
      <c r="C26" s="110"/>
      <c r="D26" s="113" t="s">
        <v>23</v>
      </c>
      <c r="E26" s="114"/>
      <c r="F26" s="20" t="s">
        <v>24</v>
      </c>
      <c r="G26" s="89">
        <v>18</v>
      </c>
      <c r="H26" s="20">
        <v>1568</v>
      </c>
      <c r="I26" s="20">
        <v>1024.7</v>
      </c>
      <c r="J26" s="20">
        <v>565.88</v>
      </c>
      <c r="K26" s="20">
        <v>712.47</v>
      </c>
      <c r="L26" s="20">
        <v>295.5</v>
      </c>
      <c r="M26" s="20">
        <v>186.06</v>
      </c>
    </row>
    <row r="27" spans="1:13" ht="13.5">
      <c r="A27" s="120"/>
      <c r="B27" s="122">
        <v>2</v>
      </c>
      <c r="C27" s="108" t="s">
        <v>32</v>
      </c>
      <c r="D27" s="111" t="s">
        <v>29</v>
      </c>
      <c r="E27" s="112"/>
      <c r="F27" s="23" t="s">
        <v>22</v>
      </c>
      <c r="G27" s="88">
        <v>19</v>
      </c>
      <c r="H27" s="23">
        <v>1.448</v>
      </c>
      <c r="I27" s="23">
        <v>0.39378</v>
      </c>
      <c r="J27" s="23">
        <v>0.22125</v>
      </c>
      <c r="K27" s="23">
        <v>1.0633</v>
      </c>
      <c r="L27" s="23">
        <v>0.1009</v>
      </c>
      <c r="M27" s="23">
        <v>0.051817</v>
      </c>
    </row>
    <row r="28" spans="1:13" ht="13.5">
      <c r="A28" s="120"/>
      <c r="B28" s="122"/>
      <c r="C28" s="109"/>
      <c r="D28" s="113" t="s">
        <v>23</v>
      </c>
      <c r="E28" s="114"/>
      <c r="F28" s="17" t="s">
        <v>24</v>
      </c>
      <c r="G28" s="89">
        <v>20</v>
      </c>
      <c r="H28" s="20">
        <v>24</v>
      </c>
      <c r="I28" s="20">
        <v>24</v>
      </c>
      <c r="J28" s="20">
        <v>24</v>
      </c>
      <c r="K28" s="20">
        <v>24</v>
      </c>
      <c r="L28" s="20">
        <v>24</v>
      </c>
      <c r="M28" s="20">
        <v>24</v>
      </c>
    </row>
    <row r="29" spans="1:13" ht="13.5">
      <c r="A29" s="120"/>
      <c r="B29" s="122"/>
      <c r="C29" s="109"/>
      <c r="D29" s="115" t="s">
        <v>30</v>
      </c>
      <c r="E29" s="116"/>
      <c r="F29" s="24" t="s">
        <v>22</v>
      </c>
      <c r="G29" s="88">
        <v>21</v>
      </c>
      <c r="H29" s="21">
        <v>32.234</v>
      </c>
      <c r="I29" s="21">
        <v>4.7233</v>
      </c>
      <c r="J29" s="21">
        <v>1.1954</v>
      </c>
      <c r="K29" s="21">
        <v>193.48</v>
      </c>
      <c r="L29" s="21">
        <v>2.4966</v>
      </c>
      <c r="M29" s="21">
        <v>0.83381</v>
      </c>
    </row>
    <row r="30" spans="1:13" ht="15.75">
      <c r="A30" s="120"/>
      <c r="B30" s="122"/>
      <c r="C30" s="109"/>
      <c r="D30" s="117" t="s">
        <v>26</v>
      </c>
      <c r="E30" s="118"/>
      <c r="F30" s="25" t="s">
        <v>24</v>
      </c>
      <c r="G30" s="89">
        <v>22</v>
      </c>
      <c r="H30" s="25">
        <v>0.5532</v>
      </c>
      <c r="I30" s="25">
        <v>0.6489</v>
      </c>
      <c r="J30" s="25">
        <v>0.7707</v>
      </c>
      <c r="K30" s="25">
        <v>0.2499</v>
      </c>
      <c r="L30" s="25">
        <v>0.5664</v>
      </c>
      <c r="M30" s="25">
        <v>0.6529</v>
      </c>
    </row>
    <row r="31" spans="1:13" ht="13.5">
      <c r="A31" s="120"/>
      <c r="B31" s="122"/>
      <c r="C31" s="109"/>
      <c r="D31" s="111" t="s">
        <v>27</v>
      </c>
      <c r="E31" s="112"/>
      <c r="F31" s="23" t="s">
        <v>22</v>
      </c>
      <c r="G31" s="88">
        <v>23</v>
      </c>
      <c r="H31" s="23">
        <v>0.21355</v>
      </c>
      <c r="I31" s="23">
        <v>0.094696</v>
      </c>
      <c r="J31" s="23">
        <v>0.095098</v>
      </c>
      <c r="K31" s="23">
        <v>0.028721</v>
      </c>
      <c r="L31" s="23">
        <v>0.019299</v>
      </c>
      <c r="M31" s="23">
        <v>0.0175</v>
      </c>
    </row>
    <row r="32" spans="1:13" ht="13.5">
      <c r="A32" s="121"/>
      <c r="B32" s="122"/>
      <c r="C32" s="110"/>
      <c r="D32" s="113" t="s">
        <v>23</v>
      </c>
      <c r="E32" s="114"/>
      <c r="F32" s="17" t="s">
        <v>24</v>
      </c>
      <c r="G32" s="89">
        <v>24</v>
      </c>
      <c r="H32" s="17">
        <v>3449.5</v>
      </c>
      <c r="I32" s="17">
        <v>1024.7</v>
      </c>
      <c r="J32" s="17">
        <v>565.88</v>
      </c>
      <c r="K32" s="17">
        <v>1724.2</v>
      </c>
      <c r="L32" s="17">
        <v>295.5</v>
      </c>
      <c r="M32" s="17">
        <v>186.06</v>
      </c>
    </row>
    <row r="33" spans="1:13" ht="13.5">
      <c r="A33" s="119">
        <v>3</v>
      </c>
      <c r="B33" s="122">
        <v>1</v>
      </c>
      <c r="C33" s="108" t="s">
        <v>33</v>
      </c>
      <c r="D33" s="111" t="s">
        <v>21</v>
      </c>
      <c r="E33" s="112"/>
      <c r="F33" s="16" t="s">
        <v>22</v>
      </c>
      <c r="G33" s="88">
        <v>25</v>
      </c>
      <c r="H33" s="16">
        <v>2.6249</v>
      </c>
      <c r="I33" s="16">
        <v>1.0238</v>
      </c>
      <c r="J33" s="16">
        <v>0.92718</v>
      </c>
      <c r="K33" s="16">
        <v>1.3666</v>
      </c>
      <c r="L33" s="16">
        <v>0.44499</v>
      </c>
      <c r="M33" s="16">
        <v>0.32787</v>
      </c>
    </row>
    <row r="34" spans="1:13" ht="13.5">
      <c r="A34" s="120"/>
      <c r="B34" s="122"/>
      <c r="C34" s="109"/>
      <c r="D34" s="113" t="s">
        <v>23</v>
      </c>
      <c r="E34" s="114"/>
      <c r="F34" s="20" t="s">
        <v>24</v>
      </c>
      <c r="G34" s="89">
        <v>26</v>
      </c>
      <c r="H34" s="20">
        <v>24</v>
      </c>
      <c r="I34" s="20">
        <v>24</v>
      </c>
      <c r="J34" s="20">
        <v>24</v>
      </c>
      <c r="K34" s="20">
        <v>24</v>
      </c>
      <c r="L34" s="20">
        <v>24</v>
      </c>
      <c r="M34" s="20">
        <v>24</v>
      </c>
    </row>
    <row r="35" spans="1:13" ht="13.5">
      <c r="A35" s="120"/>
      <c r="B35" s="122"/>
      <c r="C35" s="109"/>
      <c r="D35" s="115" t="s">
        <v>34</v>
      </c>
      <c r="E35" s="116"/>
      <c r="F35" s="21" t="s">
        <v>22</v>
      </c>
      <c r="G35" s="88">
        <v>27</v>
      </c>
      <c r="H35" s="21">
        <v>55.818</v>
      </c>
      <c r="I35" s="21">
        <v>46.861</v>
      </c>
      <c r="J35" s="21">
        <v>38.963</v>
      </c>
      <c r="K35" s="21">
        <v>54.318</v>
      </c>
      <c r="L35" s="21">
        <v>133.98</v>
      </c>
      <c r="M35" s="21">
        <v>16.743</v>
      </c>
    </row>
    <row r="36" spans="1:13" ht="15.75">
      <c r="A36" s="120"/>
      <c r="B36" s="122"/>
      <c r="C36" s="109"/>
      <c r="D36" s="117" t="s">
        <v>26</v>
      </c>
      <c r="E36" s="118"/>
      <c r="F36" s="22" t="s">
        <v>24</v>
      </c>
      <c r="G36" s="89">
        <v>28</v>
      </c>
      <c r="H36" s="22">
        <v>0.511</v>
      </c>
      <c r="I36" s="22">
        <v>0.3921</v>
      </c>
      <c r="J36" s="22">
        <v>0.4066</v>
      </c>
      <c r="K36" s="22">
        <v>0.413</v>
      </c>
      <c r="L36" s="22">
        <v>0.0981</v>
      </c>
      <c r="M36" s="22">
        <v>0.3891</v>
      </c>
    </row>
    <row r="37" spans="1:13" ht="13.5">
      <c r="A37" s="120"/>
      <c r="B37" s="122"/>
      <c r="C37" s="109"/>
      <c r="D37" s="111" t="s">
        <v>35</v>
      </c>
      <c r="E37" s="112"/>
      <c r="F37" s="16" t="s">
        <v>22</v>
      </c>
      <c r="G37" s="88">
        <v>29</v>
      </c>
      <c r="H37" s="16">
        <v>0.31564</v>
      </c>
      <c r="I37" s="16">
        <v>0.068016</v>
      </c>
      <c r="J37" s="16">
        <v>0.067022</v>
      </c>
      <c r="K37" s="16">
        <v>0.10067</v>
      </c>
      <c r="L37" s="16">
        <v>0.0032442</v>
      </c>
      <c r="M37" s="16">
        <v>0.023458</v>
      </c>
    </row>
    <row r="38" spans="1:13" ht="13.5">
      <c r="A38" s="120"/>
      <c r="B38" s="122"/>
      <c r="C38" s="110"/>
      <c r="D38" s="113" t="s">
        <v>23</v>
      </c>
      <c r="E38" s="114"/>
      <c r="F38" s="20" t="s">
        <v>24</v>
      </c>
      <c r="G38" s="89">
        <v>30</v>
      </c>
      <c r="H38" s="20">
        <v>3020.6</v>
      </c>
      <c r="I38" s="20">
        <v>1054.5</v>
      </c>
      <c r="J38" s="20">
        <v>978.14</v>
      </c>
      <c r="K38" s="20">
        <v>1430.8</v>
      </c>
      <c r="L38" s="20">
        <v>298.26</v>
      </c>
      <c r="M38" s="20">
        <v>368.3</v>
      </c>
    </row>
    <row r="39" spans="1:13" ht="13.5">
      <c r="A39" s="120"/>
      <c r="B39" s="122">
        <v>2</v>
      </c>
      <c r="C39" s="108" t="s">
        <v>36</v>
      </c>
      <c r="D39" s="111" t="s">
        <v>29</v>
      </c>
      <c r="E39" s="112"/>
      <c r="F39" s="23" t="s">
        <v>22</v>
      </c>
      <c r="G39" s="88">
        <v>31</v>
      </c>
      <c r="H39" s="23">
        <v>2.2042</v>
      </c>
      <c r="I39" s="23">
        <v>0.67925</v>
      </c>
      <c r="J39" s="23">
        <v>0.62233</v>
      </c>
      <c r="K39" s="23">
        <v>0.91777</v>
      </c>
      <c r="L39" s="23">
        <v>0.23984</v>
      </c>
      <c r="M39" s="23">
        <v>0.22211</v>
      </c>
    </row>
    <row r="40" spans="1:13" ht="13.5">
      <c r="A40" s="120"/>
      <c r="B40" s="122"/>
      <c r="C40" s="109"/>
      <c r="D40" s="113" t="s">
        <v>23</v>
      </c>
      <c r="E40" s="114"/>
      <c r="F40" s="17" t="s">
        <v>24</v>
      </c>
      <c r="G40" s="89">
        <v>32</v>
      </c>
      <c r="H40" s="17">
        <v>24</v>
      </c>
      <c r="I40" s="17">
        <v>24</v>
      </c>
      <c r="J40" s="17">
        <v>24</v>
      </c>
      <c r="K40" s="17">
        <v>24</v>
      </c>
      <c r="L40" s="17">
        <v>24</v>
      </c>
      <c r="M40" s="17">
        <v>24</v>
      </c>
    </row>
    <row r="41" spans="1:13" ht="13.5">
      <c r="A41" s="120"/>
      <c r="B41" s="122"/>
      <c r="C41" s="109"/>
      <c r="D41" s="115" t="s">
        <v>37</v>
      </c>
      <c r="E41" s="116"/>
      <c r="F41" s="24" t="s">
        <v>22</v>
      </c>
      <c r="G41" s="88">
        <v>33</v>
      </c>
      <c r="H41" s="24">
        <v>65.307</v>
      </c>
      <c r="I41" s="24">
        <v>46.861</v>
      </c>
      <c r="J41" s="24">
        <v>38.963</v>
      </c>
      <c r="K41" s="24">
        <v>54.318</v>
      </c>
      <c r="L41" s="24">
        <v>133.98</v>
      </c>
      <c r="M41" s="24">
        <v>16.743</v>
      </c>
    </row>
    <row r="42" spans="1:13" ht="15.75">
      <c r="A42" s="120"/>
      <c r="B42" s="122"/>
      <c r="C42" s="109"/>
      <c r="D42" s="117" t="s">
        <v>26</v>
      </c>
      <c r="E42" s="118"/>
      <c r="F42" s="25" t="s">
        <v>24</v>
      </c>
      <c r="G42" s="89">
        <v>34</v>
      </c>
      <c r="H42" s="25">
        <v>0.511</v>
      </c>
      <c r="I42" s="25">
        <v>0.3921</v>
      </c>
      <c r="J42" s="25">
        <v>0.4066</v>
      </c>
      <c r="K42" s="25">
        <v>0.413</v>
      </c>
      <c r="L42" s="25">
        <v>0.0981</v>
      </c>
      <c r="M42" s="25">
        <v>0.3891</v>
      </c>
    </row>
    <row r="43" spans="1:13" ht="13.5">
      <c r="A43" s="120"/>
      <c r="B43" s="122"/>
      <c r="C43" s="109"/>
      <c r="D43" s="111" t="s">
        <v>35</v>
      </c>
      <c r="E43" s="112"/>
      <c r="F43" s="23" t="s">
        <v>22</v>
      </c>
      <c r="G43" s="88">
        <v>35</v>
      </c>
      <c r="H43" s="23">
        <v>0.3693</v>
      </c>
      <c r="I43" s="23">
        <v>0.068016</v>
      </c>
      <c r="J43" s="23">
        <v>0.067022</v>
      </c>
      <c r="K43" s="23">
        <v>0.10067</v>
      </c>
      <c r="L43" s="23">
        <v>0.0032442</v>
      </c>
      <c r="M43" s="23">
        <v>0.023458</v>
      </c>
    </row>
    <row r="44" spans="1:13" ht="13.5">
      <c r="A44" s="121"/>
      <c r="B44" s="122"/>
      <c r="C44" s="110"/>
      <c r="D44" s="113" t="s">
        <v>23</v>
      </c>
      <c r="E44" s="114"/>
      <c r="F44" s="17" t="s">
        <v>24</v>
      </c>
      <c r="G44" s="89">
        <v>36</v>
      </c>
      <c r="H44" s="17">
        <v>3534</v>
      </c>
      <c r="I44" s="17">
        <v>1054.5</v>
      </c>
      <c r="J44" s="17">
        <v>978.14</v>
      </c>
      <c r="K44" s="17">
        <v>1430.8</v>
      </c>
      <c r="L44" s="17">
        <v>298.26</v>
      </c>
      <c r="M44" s="17">
        <v>368.3</v>
      </c>
    </row>
    <row r="45" spans="1:13" ht="13.5">
      <c r="A45" s="119">
        <v>4</v>
      </c>
      <c r="B45" s="122">
        <v>1</v>
      </c>
      <c r="C45" s="108" t="s">
        <v>38</v>
      </c>
      <c r="D45" s="111" t="s">
        <v>21</v>
      </c>
      <c r="E45" s="112"/>
      <c r="F45" s="16" t="s">
        <v>22</v>
      </c>
      <c r="G45" s="88">
        <v>37</v>
      </c>
      <c r="H45" s="16">
        <v>2.0329</v>
      </c>
      <c r="I45" s="16">
        <v>0.86646</v>
      </c>
      <c r="J45" s="16">
        <v>0.63859</v>
      </c>
      <c r="K45" s="16">
        <v>0.87156</v>
      </c>
      <c r="L45" s="16">
        <v>0.26766</v>
      </c>
      <c r="M45" s="16">
        <v>0.11734</v>
      </c>
    </row>
    <row r="46" spans="1:13" ht="13.5">
      <c r="A46" s="120"/>
      <c r="B46" s="122"/>
      <c r="C46" s="109"/>
      <c r="D46" s="113" t="s">
        <v>23</v>
      </c>
      <c r="E46" s="114"/>
      <c r="F46" s="20" t="s">
        <v>24</v>
      </c>
      <c r="G46" s="89">
        <v>38</v>
      </c>
      <c r="H46" s="20">
        <v>24</v>
      </c>
      <c r="I46" s="20">
        <v>24</v>
      </c>
      <c r="J46" s="20">
        <v>24</v>
      </c>
      <c r="K46" s="20">
        <v>24</v>
      </c>
      <c r="L46" s="20">
        <v>24</v>
      </c>
      <c r="M46" s="20">
        <v>24</v>
      </c>
    </row>
    <row r="47" spans="1:13" ht="13.5">
      <c r="A47" s="120"/>
      <c r="B47" s="122"/>
      <c r="C47" s="109"/>
      <c r="D47" s="115" t="s">
        <v>34</v>
      </c>
      <c r="E47" s="116"/>
      <c r="F47" s="21" t="s">
        <v>22</v>
      </c>
      <c r="G47" s="88">
        <v>39</v>
      </c>
      <c r="H47" s="21">
        <v>70.036</v>
      </c>
      <c r="I47" s="21">
        <v>21.041</v>
      </c>
      <c r="J47" s="21">
        <v>5.9955</v>
      </c>
      <c r="K47" s="21">
        <v>74.988</v>
      </c>
      <c r="L47" s="21">
        <v>26.356</v>
      </c>
      <c r="M47" s="21">
        <v>0.69605</v>
      </c>
    </row>
    <row r="48" spans="1:13" ht="15.75">
      <c r="A48" s="120"/>
      <c r="B48" s="122"/>
      <c r="C48" s="109"/>
      <c r="D48" s="117" t="s">
        <v>26</v>
      </c>
      <c r="E48" s="118"/>
      <c r="F48" s="22" t="s">
        <v>24</v>
      </c>
      <c r="G48" s="89">
        <v>40</v>
      </c>
      <c r="H48" s="22">
        <v>0.4342</v>
      </c>
      <c r="I48" s="22">
        <v>0.4954</v>
      </c>
      <c r="J48" s="22">
        <v>0.6513</v>
      </c>
      <c r="K48" s="22">
        <v>0.2918</v>
      </c>
      <c r="L48" s="22">
        <v>0.288</v>
      </c>
      <c r="M48" s="22">
        <v>0.7687</v>
      </c>
    </row>
    <row r="49" spans="1:13" ht="13.5">
      <c r="A49" s="120"/>
      <c r="B49" s="122"/>
      <c r="C49" s="109"/>
      <c r="D49" s="111" t="s">
        <v>35</v>
      </c>
      <c r="E49" s="112"/>
      <c r="F49" s="16" t="s">
        <v>22</v>
      </c>
      <c r="G49" s="88">
        <v>41</v>
      </c>
      <c r="H49" s="16">
        <v>0.16589</v>
      </c>
      <c r="I49" s="16">
        <v>0.099913</v>
      </c>
      <c r="J49" s="16">
        <v>0.15733</v>
      </c>
      <c r="K49" s="16">
        <v>0.032157</v>
      </c>
      <c r="L49" s="16">
        <v>0.010771</v>
      </c>
      <c r="M49" s="16">
        <v>0.063562</v>
      </c>
    </row>
    <row r="50" spans="1:13" ht="13.5">
      <c r="A50" s="120"/>
      <c r="B50" s="122"/>
      <c r="C50" s="110"/>
      <c r="D50" s="113" t="s">
        <v>23</v>
      </c>
      <c r="E50" s="114"/>
      <c r="F50" s="20" t="s">
        <v>24</v>
      </c>
      <c r="G50" s="89">
        <v>42</v>
      </c>
      <c r="H50" s="20">
        <v>2161.6</v>
      </c>
      <c r="I50" s="20">
        <v>1017.7</v>
      </c>
      <c r="J50" s="20">
        <v>842.3</v>
      </c>
      <c r="K50" s="20">
        <v>780.46</v>
      </c>
      <c r="L50" s="20">
        <v>266.3</v>
      </c>
      <c r="M50" s="20">
        <v>191.26</v>
      </c>
    </row>
    <row r="51" spans="1:13" ht="13.5" customHeight="1">
      <c r="A51" s="120"/>
      <c r="B51" s="122">
        <v>2</v>
      </c>
      <c r="C51" s="108" t="s">
        <v>39</v>
      </c>
      <c r="D51" s="111" t="s">
        <v>21</v>
      </c>
      <c r="E51" s="112"/>
      <c r="F51" s="23" t="s">
        <v>22</v>
      </c>
      <c r="G51" s="88">
        <v>43</v>
      </c>
      <c r="H51" s="23">
        <v>3.9889</v>
      </c>
      <c r="I51" s="23">
        <v>0.86646</v>
      </c>
      <c r="J51" s="23">
        <v>0.63859</v>
      </c>
      <c r="K51" s="23">
        <v>1.736</v>
      </c>
      <c r="L51" s="23">
        <v>0.26766</v>
      </c>
      <c r="M51" s="23">
        <v>0.11734</v>
      </c>
    </row>
    <row r="52" spans="1:13" ht="13.5">
      <c r="A52" s="120"/>
      <c r="B52" s="122"/>
      <c r="C52" s="109"/>
      <c r="D52" s="113" t="s">
        <v>23</v>
      </c>
      <c r="E52" s="114"/>
      <c r="F52" s="17" t="s">
        <v>24</v>
      </c>
      <c r="G52" s="89">
        <v>44</v>
      </c>
      <c r="H52" s="17">
        <v>24</v>
      </c>
      <c r="I52" s="17">
        <v>24</v>
      </c>
      <c r="J52" s="17">
        <v>24</v>
      </c>
      <c r="K52" s="17">
        <v>24</v>
      </c>
      <c r="L52" s="17">
        <v>24</v>
      </c>
      <c r="M52" s="17">
        <v>24</v>
      </c>
    </row>
    <row r="53" spans="1:13" ht="13.5">
      <c r="A53" s="120"/>
      <c r="B53" s="122"/>
      <c r="C53" s="109"/>
      <c r="D53" s="115" t="s">
        <v>25</v>
      </c>
      <c r="E53" s="116"/>
      <c r="F53" s="24" t="s">
        <v>22</v>
      </c>
      <c r="G53" s="88">
        <v>45</v>
      </c>
      <c r="H53" s="24">
        <v>135.87</v>
      </c>
      <c r="I53" s="24">
        <v>21.041</v>
      </c>
      <c r="J53" s="24">
        <v>5.9955</v>
      </c>
      <c r="K53" s="24">
        <v>145.48</v>
      </c>
      <c r="L53" s="24">
        <v>26.356</v>
      </c>
      <c r="M53" s="24">
        <v>0.69605</v>
      </c>
    </row>
    <row r="54" spans="1:13" ht="15.75">
      <c r="A54" s="120"/>
      <c r="B54" s="122"/>
      <c r="C54" s="109"/>
      <c r="D54" s="117" t="s">
        <v>26</v>
      </c>
      <c r="E54" s="118"/>
      <c r="F54" s="25" t="s">
        <v>24</v>
      </c>
      <c r="G54" s="89">
        <v>46</v>
      </c>
      <c r="H54" s="25">
        <v>0.4342</v>
      </c>
      <c r="I54" s="25">
        <v>0.4954</v>
      </c>
      <c r="J54" s="25">
        <v>0.6513</v>
      </c>
      <c r="K54" s="25">
        <v>0.2918</v>
      </c>
      <c r="L54" s="25">
        <v>0.288</v>
      </c>
      <c r="M54" s="25">
        <v>0.7687</v>
      </c>
    </row>
    <row r="55" spans="1:13" ht="13.5">
      <c r="A55" s="120"/>
      <c r="B55" s="122"/>
      <c r="C55" s="109"/>
      <c r="D55" s="111" t="s">
        <v>27</v>
      </c>
      <c r="E55" s="112"/>
      <c r="F55" s="23" t="s">
        <v>22</v>
      </c>
      <c r="G55" s="88">
        <v>47</v>
      </c>
      <c r="H55" s="23">
        <v>0.21742</v>
      </c>
      <c r="I55" s="23">
        <v>0.070424</v>
      </c>
      <c r="J55" s="23">
        <v>0.12355</v>
      </c>
      <c r="K55" s="23">
        <v>0.038186</v>
      </c>
      <c r="L55" s="23">
        <v>0.0065756</v>
      </c>
      <c r="M55" s="23">
        <v>0.054146</v>
      </c>
    </row>
    <row r="56" spans="1:13" ht="13.5">
      <c r="A56" s="121"/>
      <c r="B56" s="122"/>
      <c r="C56" s="110"/>
      <c r="D56" s="113" t="s">
        <v>23</v>
      </c>
      <c r="E56" s="114"/>
      <c r="F56" s="17" t="s">
        <v>24</v>
      </c>
      <c r="G56" s="89">
        <v>48</v>
      </c>
      <c r="H56" s="17">
        <v>5666.1</v>
      </c>
      <c r="I56" s="17">
        <v>1434.6</v>
      </c>
      <c r="J56" s="17">
        <v>1322.9</v>
      </c>
      <c r="K56" s="17">
        <v>1853.5</v>
      </c>
      <c r="L56" s="17">
        <v>325.13</v>
      </c>
      <c r="M56" s="17">
        <v>325.86</v>
      </c>
    </row>
    <row r="57" spans="1:13" ht="13.5">
      <c r="A57" s="119">
        <v>5</v>
      </c>
      <c r="B57" s="122">
        <v>1</v>
      </c>
      <c r="C57" s="108" t="s">
        <v>40</v>
      </c>
      <c r="D57" s="111" t="s">
        <v>41</v>
      </c>
      <c r="E57" s="112"/>
      <c r="F57" s="16" t="s">
        <v>22</v>
      </c>
      <c r="G57" s="88">
        <v>49</v>
      </c>
      <c r="H57" s="16">
        <v>2.9666</v>
      </c>
      <c r="I57" s="16">
        <v>0.93741</v>
      </c>
      <c r="J57" s="16">
        <v>0.85686</v>
      </c>
      <c r="K57" s="16">
        <v>1.9777</v>
      </c>
      <c r="L57" s="16">
        <v>0.30224</v>
      </c>
      <c r="M57" s="16">
        <v>0.2832</v>
      </c>
    </row>
    <row r="58" spans="1:13" ht="13.5">
      <c r="A58" s="120"/>
      <c r="B58" s="122"/>
      <c r="C58" s="109"/>
      <c r="D58" s="113" t="s">
        <v>23</v>
      </c>
      <c r="E58" s="114"/>
      <c r="F58" s="20" t="s">
        <v>24</v>
      </c>
      <c r="G58" s="89">
        <v>50</v>
      </c>
      <c r="H58" s="20">
        <v>24</v>
      </c>
      <c r="I58" s="20">
        <v>24</v>
      </c>
      <c r="J58" s="20">
        <v>24</v>
      </c>
      <c r="K58" s="20">
        <v>24</v>
      </c>
      <c r="L58" s="20">
        <v>24</v>
      </c>
      <c r="M58" s="20">
        <v>24</v>
      </c>
    </row>
    <row r="59" spans="1:13" ht="13.5">
      <c r="A59" s="120"/>
      <c r="B59" s="122"/>
      <c r="C59" s="109"/>
      <c r="D59" s="115" t="s">
        <v>42</v>
      </c>
      <c r="E59" s="116"/>
      <c r="F59" s="21" t="s">
        <v>22</v>
      </c>
      <c r="G59" s="88">
        <v>51</v>
      </c>
      <c r="H59" s="21">
        <v>140.83</v>
      </c>
      <c r="I59" s="21">
        <v>24.644</v>
      </c>
      <c r="J59" s="21">
        <v>30.268</v>
      </c>
      <c r="K59" s="21">
        <v>281.93</v>
      </c>
      <c r="L59" s="21">
        <v>20.859</v>
      </c>
      <c r="M59" s="21">
        <v>13.956</v>
      </c>
    </row>
    <row r="60" spans="1:13" ht="15.75">
      <c r="A60" s="120"/>
      <c r="B60" s="122"/>
      <c r="C60" s="109"/>
      <c r="D60" s="117" t="s">
        <v>26</v>
      </c>
      <c r="E60" s="118"/>
      <c r="F60" s="22" t="s">
        <v>24</v>
      </c>
      <c r="G60" s="89">
        <v>52</v>
      </c>
      <c r="H60" s="22">
        <v>0.3279</v>
      </c>
      <c r="I60" s="22">
        <v>0.4412</v>
      </c>
      <c r="J60" s="22">
        <v>0.3907</v>
      </c>
      <c r="K60" s="22">
        <v>0.1374</v>
      </c>
      <c r="L60" s="22">
        <v>0.2988</v>
      </c>
      <c r="M60" s="22">
        <v>0.3603</v>
      </c>
    </row>
    <row r="61" spans="1:13" ht="13.5">
      <c r="A61" s="120"/>
      <c r="B61" s="122"/>
      <c r="C61" s="109"/>
      <c r="D61" s="111" t="s">
        <v>35</v>
      </c>
      <c r="E61" s="112"/>
      <c r="F61" s="16" t="s">
        <v>22</v>
      </c>
      <c r="G61" s="88">
        <v>53</v>
      </c>
      <c r="H61" s="16">
        <v>0.094632</v>
      </c>
      <c r="I61" s="16">
        <v>0.063263</v>
      </c>
      <c r="J61" s="16">
        <v>0.043214</v>
      </c>
      <c r="K61" s="16">
        <v>0.013732</v>
      </c>
      <c r="L61" s="16">
        <v>0.0097695</v>
      </c>
      <c r="M61" s="16">
        <v>0.013888</v>
      </c>
    </row>
    <row r="62" spans="1:13" ht="13.5">
      <c r="A62" s="120"/>
      <c r="B62" s="122"/>
      <c r="C62" s="110"/>
      <c r="D62" s="113" t="s">
        <v>23</v>
      </c>
      <c r="E62" s="114"/>
      <c r="F62" s="20" t="s">
        <v>24</v>
      </c>
      <c r="G62" s="89">
        <v>54</v>
      </c>
      <c r="H62" s="20">
        <v>1939.7</v>
      </c>
      <c r="I62" s="20">
        <v>801.24</v>
      </c>
      <c r="J62" s="20">
        <v>673.93</v>
      </c>
      <c r="K62" s="20">
        <v>862.08</v>
      </c>
      <c r="L62" s="20">
        <v>229.26</v>
      </c>
      <c r="M62" s="20">
        <v>246.56</v>
      </c>
    </row>
    <row r="63" spans="1:13" ht="13.5" customHeight="1">
      <c r="A63" s="120"/>
      <c r="B63" s="122">
        <v>2</v>
      </c>
      <c r="C63" s="108" t="s">
        <v>43</v>
      </c>
      <c r="D63" s="111" t="s">
        <v>41</v>
      </c>
      <c r="E63" s="112"/>
      <c r="F63" s="23" t="s">
        <v>22</v>
      </c>
      <c r="G63" s="88">
        <v>55</v>
      </c>
      <c r="H63" s="23">
        <v>3.8502</v>
      </c>
      <c r="I63" s="23">
        <v>0.93741</v>
      </c>
      <c r="J63" s="23">
        <v>0.85686</v>
      </c>
      <c r="K63" s="23">
        <v>3.953</v>
      </c>
      <c r="L63" s="23">
        <v>0.30224</v>
      </c>
      <c r="M63" s="23">
        <v>0.2832</v>
      </c>
    </row>
    <row r="64" spans="1:13" ht="13.5">
      <c r="A64" s="120"/>
      <c r="B64" s="122"/>
      <c r="C64" s="109"/>
      <c r="D64" s="113" t="s">
        <v>23</v>
      </c>
      <c r="E64" s="114"/>
      <c r="F64" s="17" t="s">
        <v>24</v>
      </c>
      <c r="G64" s="89">
        <v>56</v>
      </c>
      <c r="H64" s="17">
        <v>24</v>
      </c>
      <c r="I64" s="17">
        <v>24</v>
      </c>
      <c r="J64" s="17">
        <v>24</v>
      </c>
      <c r="K64" s="17">
        <v>24</v>
      </c>
      <c r="L64" s="17">
        <v>24</v>
      </c>
      <c r="M64" s="17">
        <v>24</v>
      </c>
    </row>
    <row r="65" spans="1:13" ht="13.5">
      <c r="A65" s="120"/>
      <c r="B65" s="122"/>
      <c r="C65" s="109"/>
      <c r="D65" s="115" t="s">
        <v>44</v>
      </c>
      <c r="E65" s="116"/>
      <c r="F65" s="24" t="s">
        <v>22</v>
      </c>
      <c r="G65" s="88">
        <v>57</v>
      </c>
      <c r="H65" s="24">
        <v>181.67</v>
      </c>
      <c r="I65" s="24">
        <v>24.644</v>
      </c>
      <c r="J65" s="24">
        <v>30.268</v>
      </c>
      <c r="K65" s="24">
        <v>552.58</v>
      </c>
      <c r="L65" s="24">
        <v>20.859</v>
      </c>
      <c r="M65" s="24">
        <v>13.956</v>
      </c>
    </row>
    <row r="66" spans="1:13" ht="15.75">
      <c r="A66" s="120"/>
      <c r="B66" s="122"/>
      <c r="C66" s="109"/>
      <c r="D66" s="117" t="s">
        <v>26</v>
      </c>
      <c r="E66" s="118"/>
      <c r="F66" s="25" t="s">
        <v>24</v>
      </c>
      <c r="G66" s="89">
        <v>58</v>
      </c>
      <c r="H66" s="25">
        <v>0.3279</v>
      </c>
      <c r="I66" s="25">
        <v>0.4412</v>
      </c>
      <c r="J66" s="25">
        <v>0.3907</v>
      </c>
      <c r="K66" s="25">
        <v>0.1374</v>
      </c>
      <c r="L66" s="25">
        <v>0.2988</v>
      </c>
      <c r="M66" s="25">
        <v>0.3603</v>
      </c>
    </row>
    <row r="67" spans="1:13" ht="13.5">
      <c r="A67" s="120"/>
      <c r="B67" s="122"/>
      <c r="C67" s="109"/>
      <c r="D67" s="111" t="s">
        <v>27</v>
      </c>
      <c r="E67" s="112"/>
      <c r="F67" s="23" t="s">
        <v>22</v>
      </c>
      <c r="G67" s="88">
        <v>59</v>
      </c>
      <c r="H67" s="23">
        <v>0.076613</v>
      </c>
      <c r="I67" s="23">
        <v>0.042947</v>
      </c>
      <c r="J67" s="23">
        <v>0.028328</v>
      </c>
      <c r="K67" s="23">
        <v>0.014802</v>
      </c>
      <c r="L67" s="26" t="s">
        <v>45</v>
      </c>
      <c r="M67" s="26" t="s">
        <v>46</v>
      </c>
    </row>
    <row r="68" spans="1:13" ht="13.5">
      <c r="A68" s="121"/>
      <c r="B68" s="122"/>
      <c r="C68" s="110"/>
      <c r="D68" s="113" t="s">
        <v>23</v>
      </c>
      <c r="E68" s="114"/>
      <c r="F68" s="17" t="s">
        <v>24</v>
      </c>
      <c r="G68" s="89">
        <v>60</v>
      </c>
      <c r="H68" s="17">
        <v>3140.7</v>
      </c>
      <c r="I68" s="17">
        <v>1087.9</v>
      </c>
      <c r="J68" s="17">
        <v>883.53</v>
      </c>
      <c r="K68" s="17">
        <v>1858.5</v>
      </c>
      <c r="L68" s="17">
        <v>282.02</v>
      </c>
      <c r="M68" s="17">
        <v>316.52</v>
      </c>
    </row>
    <row r="69" spans="1:13" ht="13.5">
      <c r="A69" s="119">
        <v>6</v>
      </c>
      <c r="B69" s="122">
        <v>1</v>
      </c>
      <c r="C69" s="108" t="s">
        <v>47</v>
      </c>
      <c r="D69" s="111" t="s">
        <v>21</v>
      </c>
      <c r="E69" s="112"/>
      <c r="F69" s="16" t="s">
        <v>22</v>
      </c>
      <c r="G69" s="88">
        <v>61</v>
      </c>
      <c r="H69" s="16">
        <v>2.1014</v>
      </c>
      <c r="I69" s="16">
        <v>0.97124</v>
      </c>
      <c r="J69" s="16">
        <v>0.64999</v>
      </c>
      <c r="K69" s="16">
        <v>1.0925</v>
      </c>
      <c r="L69" s="16">
        <v>0.26473</v>
      </c>
      <c r="M69" s="16">
        <v>0.25329</v>
      </c>
    </row>
    <row r="70" spans="1:13" ht="13.5">
      <c r="A70" s="120"/>
      <c r="B70" s="122"/>
      <c r="C70" s="109"/>
      <c r="D70" s="113" t="s">
        <v>23</v>
      </c>
      <c r="E70" s="114"/>
      <c r="F70" s="20" t="s">
        <v>24</v>
      </c>
      <c r="G70" s="89">
        <v>62</v>
      </c>
      <c r="H70" s="20">
        <v>24</v>
      </c>
      <c r="I70" s="20">
        <v>24</v>
      </c>
      <c r="J70" s="20">
        <v>24</v>
      </c>
      <c r="K70" s="20">
        <v>24</v>
      </c>
      <c r="L70" s="20">
        <v>24</v>
      </c>
      <c r="M70" s="20">
        <v>24</v>
      </c>
    </row>
    <row r="71" spans="1:13" ht="13.5">
      <c r="A71" s="120"/>
      <c r="B71" s="122"/>
      <c r="C71" s="109"/>
      <c r="D71" s="115" t="s">
        <v>34</v>
      </c>
      <c r="E71" s="116"/>
      <c r="F71" s="21" t="s">
        <v>22</v>
      </c>
      <c r="G71" s="88">
        <v>63</v>
      </c>
      <c r="H71" s="21">
        <v>40.11</v>
      </c>
      <c r="I71" s="21">
        <v>19.475</v>
      </c>
      <c r="J71" s="21">
        <v>10.918</v>
      </c>
      <c r="K71" s="21">
        <v>34.429</v>
      </c>
      <c r="L71" s="21">
        <v>3.7726</v>
      </c>
      <c r="M71" s="21">
        <v>10.172</v>
      </c>
    </row>
    <row r="72" spans="1:13" ht="15.75">
      <c r="A72" s="120"/>
      <c r="B72" s="122"/>
      <c r="C72" s="109"/>
      <c r="D72" s="117" t="s">
        <v>26</v>
      </c>
      <c r="E72" s="118"/>
      <c r="F72" s="22" t="s">
        <v>24</v>
      </c>
      <c r="G72" s="89">
        <v>64</v>
      </c>
      <c r="H72" s="22">
        <v>0.5291</v>
      </c>
      <c r="I72" s="22">
        <v>0.5253</v>
      </c>
      <c r="J72" s="22">
        <v>0.5575</v>
      </c>
      <c r="K72" s="22">
        <v>0.4517</v>
      </c>
      <c r="L72" s="22">
        <v>0.5993</v>
      </c>
      <c r="M72" s="22">
        <v>0.4337</v>
      </c>
    </row>
    <row r="73" spans="1:13" ht="13.5">
      <c r="A73" s="120"/>
      <c r="B73" s="122"/>
      <c r="C73" s="109"/>
      <c r="D73" s="111" t="s">
        <v>35</v>
      </c>
      <c r="E73" s="112"/>
      <c r="F73" s="16" t="s">
        <v>22</v>
      </c>
      <c r="G73" s="88">
        <v>65</v>
      </c>
      <c r="H73" s="16">
        <v>0.27745</v>
      </c>
      <c r="I73" s="16">
        <v>0.12915</v>
      </c>
      <c r="J73" s="16">
        <v>0.10337</v>
      </c>
      <c r="K73" s="16">
        <v>0.099672</v>
      </c>
      <c r="L73" s="16">
        <v>0.056427</v>
      </c>
      <c r="M73" s="16">
        <v>0.023955</v>
      </c>
    </row>
    <row r="74" spans="1:13" ht="13.5">
      <c r="A74" s="120"/>
      <c r="B74" s="122"/>
      <c r="C74" s="110"/>
      <c r="D74" s="113" t="s">
        <v>23</v>
      </c>
      <c r="E74" s="114"/>
      <c r="F74" s="20" t="s">
        <v>24</v>
      </c>
      <c r="G74" s="89">
        <v>66</v>
      </c>
      <c r="H74" s="20">
        <v>2469.4</v>
      </c>
      <c r="I74" s="20">
        <v>1167</v>
      </c>
      <c r="J74" s="20">
        <v>820.44</v>
      </c>
      <c r="K74" s="20">
        <v>1209.9</v>
      </c>
      <c r="L74" s="20">
        <v>377.27</v>
      </c>
      <c r="M74" s="20">
        <v>312.79</v>
      </c>
    </row>
    <row r="75" spans="1:13" ht="13.5">
      <c r="A75" s="120"/>
      <c r="B75" s="122">
        <v>2</v>
      </c>
      <c r="C75" s="108" t="s">
        <v>48</v>
      </c>
      <c r="D75" s="111" t="s">
        <v>29</v>
      </c>
      <c r="E75" s="112"/>
      <c r="F75" s="23" t="s">
        <v>22</v>
      </c>
      <c r="G75" s="88">
        <v>67</v>
      </c>
      <c r="H75" s="23">
        <v>2.3642</v>
      </c>
      <c r="I75" s="23">
        <v>0.70946</v>
      </c>
      <c r="J75" s="23">
        <v>0.48962</v>
      </c>
      <c r="K75" s="23">
        <v>1.0678</v>
      </c>
      <c r="L75" s="23">
        <v>0.21289</v>
      </c>
      <c r="M75" s="23">
        <v>0.17947</v>
      </c>
    </row>
    <row r="76" spans="1:13" ht="13.5">
      <c r="A76" s="120"/>
      <c r="B76" s="122"/>
      <c r="C76" s="109"/>
      <c r="D76" s="113" t="s">
        <v>23</v>
      </c>
      <c r="E76" s="114"/>
      <c r="F76" s="17" t="s">
        <v>24</v>
      </c>
      <c r="G76" s="89">
        <v>68</v>
      </c>
      <c r="H76" s="17">
        <v>24</v>
      </c>
      <c r="I76" s="17">
        <v>24</v>
      </c>
      <c r="J76" s="17">
        <v>24</v>
      </c>
      <c r="K76" s="17">
        <v>24</v>
      </c>
      <c r="L76" s="17">
        <v>24</v>
      </c>
      <c r="M76" s="17">
        <v>24</v>
      </c>
    </row>
    <row r="77" spans="1:13" ht="13.5">
      <c r="A77" s="120"/>
      <c r="B77" s="122"/>
      <c r="C77" s="109"/>
      <c r="D77" s="115" t="s">
        <v>30</v>
      </c>
      <c r="E77" s="116"/>
      <c r="F77" s="24" t="s">
        <v>22</v>
      </c>
      <c r="G77" s="88">
        <v>69</v>
      </c>
      <c r="H77" s="24">
        <v>61.769</v>
      </c>
      <c r="I77" s="24">
        <v>19.475</v>
      </c>
      <c r="J77" s="24">
        <v>10.918</v>
      </c>
      <c r="K77" s="24">
        <v>48.2</v>
      </c>
      <c r="L77" s="24">
        <v>3.7726</v>
      </c>
      <c r="M77" s="24">
        <v>10.172</v>
      </c>
    </row>
    <row r="78" spans="1:13" ht="15.75">
      <c r="A78" s="120"/>
      <c r="B78" s="122"/>
      <c r="C78" s="109"/>
      <c r="D78" s="117" t="s">
        <v>26</v>
      </c>
      <c r="E78" s="118"/>
      <c r="F78" s="25" t="s">
        <v>24</v>
      </c>
      <c r="G78" s="89">
        <v>70</v>
      </c>
      <c r="H78" s="25">
        <v>0.5291</v>
      </c>
      <c r="I78" s="25">
        <v>0.5253</v>
      </c>
      <c r="J78" s="25">
        <v>0.5575</v>
      </c>
      <c r="K78" s="25">
        <v>0.4517</v>
      </c>
      <c r="L78" s="25">
        <v>0.5993</v>
      </c>
      <c r="M78" s="25">
        <v>0.4337</v>
      </c>
    </row>
    <row r="79" spans="1:13" ht="13.5">
      <c r="A79" s="120"/>
      <c r="B79" s="122"/>
      <c r="C79" s="109"/>
      <c r="D79" s="111" t="s">
        <v>27</v>
      </c>
      <c r="E79" s="112"/>
      <c r="F79" s="23" t="s">
        <v>22</v>
      </c>
      <c r="G79" s="88">
        <v>71</v>
      </c>
      <c r="H79" s="23">
        <v>0.30829</v>
      </c>
      <c r="I79" s="23">
        <v>0.092936</v>
      </c>
      <c r="J79" s="23">
        <v>0.076065</v>
      </c>
      <c r="K79" s="23">
        <v>0.095421</v>
      </c>
      <c r="L79" s="23">
        <v>0.042743</v>
      </c>
      <c r="M79" s="23">
        <v>0.016178</v>
      </c>
    </row>
    <row r="80" spans="1:13" ht="13.5">
      <c r="A80" s="121"/>
      <c r="B80" s="122"/>
      <c r="C80" s="110"/>
      <c r="D80" s="113" t="s">
        <v>23</v>
      </c>
      <c r="E80" s="114"/>
      <c r="F80" s="17" t="s">
        <v>24</v>
      </c>
      <c r="G80" s="89">
        <v>72</v>
      </c>
      <c r="H80" s="17">
        <v>5487.4</v>
      </c>
      <c r="I80" s="17">
        <v>1679.7</v>
      </c>
      <c r="J80" s="17">
        <v>1207.5</v>
      </c>
      <c r="K80" s="17">
        <v>2316.5</v>
      </c>
      <c r="L80" s="17">
        <v>571.56</v>
      </c>
      <c r="M80" s="17">
        <v>422.48</v>
      </c>
    </row>
    <row r="81" spans="1:13" ht="13.5">
      <c r="A81" s="119">
        <v>7</v>
      </c>
      <c r="B81" s="122">
        <v>1</v>
      </c>
      <c r="C81" s="108" t="s">
        <v>49</v>
      </c>
      <c r="D81" s="111" t="s">
        <v>21</v>
      </c>
      <c r="E81" s="112"/>
      <c r="F81" s="16" t="s">
        <v>22</v>
      </c>
      <c r="G81" s="88">
        <v>73</v>
      </c>
      <c r="H81" s="16">
        <v>2.17</v>
      </c>
      <c r="I81" s="16">
        <v>0.74245</v>
      </c>
      <c r="J81" s="16">
        <v>0.79318</v>
      </c>
      <c r="K81" s="16">
        <v>0.90637</v>
      </c>
      <c r="L81" s="16">
        <v>0.18477</v>
      </c>
      <c r="M81" s="16">
        <v>0.29608</v>
      </c>
    </row>
    <row r="82" spans="1:13" ht="13.5">
      <c r="A82" s="120"/>
      <c r="B82" s="122"/>
      <c r="C82" s="109"/>
      <c r="D82" s="113" t="s">
        <v>23</v>
      </c>
      <c r="E82" s="114"/>
      <c r="F82" s="20" t="s">
        <v>24</v>
      </c>
      <c r="G82" s="89">
        <v>74</v>
      </c>
      <c r="H82" s="20">
        <v>24</v>
      </c>
      <c r="I82" s="20">
        <v>24</v>
      </c>
      <c r="J82" s="20">
        <v>24</v>
      </c>
      <c r="K82" s="20">
        <v>24</v>
      </c>
      <c r="L82" s="20">
        <v>24</v>
      </c>
      <c r="M82" s="20">
        <v>24</v>
      </c>
    </row>
    <row r="83" spans="1:13" ht="13.5">
      <c r="A83" s="120"/>
      <c r="B83" s="122"/>
      <c r="C83" s="109"/>
      <c r="D83" s="115" t="s">
        <v>25</v>
      </c>
      <c r="E83" s="116"/>
      <c r="F83" s="21" t="s">
        <v>22</v>
      </c>
      <c r="G83" s="88">
        <v>75</v>
      </c>
      <c r="H83" s="21">
        <v>16.716</v>
      </c>
      <c r="I83" s="21">
        <v>6.0055</v>
      </c>
      <c r="J83" s="21">
        <v>6.6337</v>
      </c>
      <c r="K83" s="21">
        <v>4.5694</v>
      </c>
      <c r="L83" s="21">
        <v>0.7395</v>
      </c>
      <c r="M83" s="21">
        <v>1.623</v>
      </c>
    </row>
    <row r="84" spans="1:13" ht="15.75">
      <c r="A84" s="120"/>
      <c r="B84" s="122"/>
      <c r="C84" s="109"/>
      <c r="D84" s="117" t="s">
        <v>26</v>
      </c>
      <c r="E84" s="118"/>
      <c r="F84" s="22" t="s">
        <v>24</v>
      </c>
      <c r="G84" s="89">
        <v>76</v>
      </c>
      <c r="H84" s="22">
        <v>0.675</v>
      </c>
      <c r="I84" s="22">
        <v>0.6737</v>
      </c>
      <c r="J84" s="22">
        <v>0.6677</v>
      </c>
      <c r="K84" s="22">
        <v>0.748</v>
      </c>
      <c r="L84" s="22">
        <v>0.814</v>
      </c>
      <c r="M84" s="22">
        <v>0.7504</v>
      </c>
    </row>
    <row r="85" spans="1:13" ht="13.5">
      <c r="A85" s="120"/>
      <c r="B85" s="122"/>
      <c r="C85" s="109"/>
      <c r="D85" s="111" t="s">
        <v>27</v>
      </c>
      <c r="E85" s="112"/>
      <c r="F85" s="16" t="s">
        <v>22</v>
      </c>
      <c r="G85" s="88">
        <v>77</v>
      </c>
      <c r="H85" s="16">
        <v>0.45144</v>
      </c>
      <c r="I85" s="16">
        <v>0.1598</v>
      </c>
      <c r="J85" s="16">
        <v>0.16486</v>
      </c>
      <c r="K85" s="16">
        <v>0.28177</v>
      </c>
      <c r="L85" s="16">
        <v>0.095405</v>
      </c>
      <c r="M85" s="16">
        <v>0.10282</v>
      </c>
    </row>
    <row r="86" spans="1:13" ht="13.5">
      <c r="A86" s="121"/>
      <c r="B86" s="122"/>
      <c r="C86" s="110"/>
      <c r="D86" s="113" t="s">
        <v>23</v>
      </c>
      <c r="E86" s="114"/>
      <c r="F86" s="20" t="s">
        <v>24</v>
      </c>
      <c r="G86" s="89">
        <v>78</v>
      </c>
      <c r="H86" s="20">
        <v>4347.2</v>
      </c>
      <c r="I86" s="20">
        <v>1548.1</v>
      </c>
      <c r="J86" s="20">
        <v>1640.8</v>
      </c>
      <c r="K86" s="20">
        <v>1898.7</v>
      </c>
      <c r="L86" s="20">
        <v>436</v>
      </c>
      <c r="M86" s="20">
        <v>683.98</v>
      </c>
    </row>
    <row r="87" spans="1:13" ht="13.5" customHeight="1">
      <c r="A87" s="119">
        <v>8</v>
      </c>
      <c r="B87" s="122">
        <v>1</v>
      </c>
      <c r="C87" s="108" t="s">
        <v>50</v>
      </c>
      <c r="D87" s="111" t="s">
        <v>29</v>
      </c>
      <c r="E87" s="112"/>
      <c r="F87" s="16" t="s">
        <v>22</v>
      </c>
      <c r="G87" s="88">
        <v>79</v>
      </c>
      <c r="H87" s="16">
        <v>2.4259</v>
      </c>
      <c r="I87" s="16">
        <v>0.52807</v>
      </c>
      <c r="J87" s="16">
        <v>0.44617</v>
      </c>
      <c r="K87" s="16">
        <v>0.76574</v>
      </c>
      <c r="L87" s="16">
        <v>0.19497</v>
      </c>
      <c r="M87" s="16">
        <v>0.17254</v>
      </c>
    </row>
    <row r="88" spans="1:13" ht="13.5">
      <c r="A88" s="120"/>
      <c r="B88" s="122"/>
      <c r="C88" s="109"/>
      <c r="D88" s="113" t="s">
        <v>23</v>
      </c>
      <c r="E88" s="114"/>
      <c r="F88" s="20" t="s">
        <v>24</v>
      </c>
      <c r="G88" s="89">
        <v>80</v>
      </c>
      <c r="H88" s="20">
        <v>24</v>
      </c>
      <c r="I88" s="20">
        <v>24</v>
      </c>
      <c r="J88" s="20">
        <v>24</v>
      </c>
      <c r="K88" s="20">
        <v>24</v>
      </c>
      <c r="L88" s="20">
        <v>24</v>
      </c>
      <c r="M88" s="20">
        <v>24</v>
      </c>
    </row>
    <row r="89" spans="1:13" ht="13.5">
      <c r="A89" s="120"/>
      <c r="B89" s="122"/>
      <c r="C89" s="109"/>
      <c r="D89" s="115" t="s">
        <v>30</v>
      </c>
      <c r="E89" s="116"/>
      <c r="F89" s="21" t="s">
        <v>22</v>
      </c>
      <c r="G89" s="88">
        <v>81</v>
      </c>
      <c r="H89" s="21">
        <v>249.49</v>
      </c>
      <c r="I89" s="21">
        <v>11.089</v>
      </c>
      <c r="J89" s="21">
        <v>1.8589</v>
      </c>
      <c r="K89" s="21">
        <v>108.09</v>
      </c>
      <c r="L89" s="21">
        <v>11.053</v>
      </c>
      <c r="M89" s="21">
        <v>10.185</v>
      </c>
    </row>
    <row r="90" spans="1:13" ht="15.75">
      <c r="A90" s="120"/>
      <c r="B90" s="122"/>
      <c r="C90" s="109"/>
      <c r="D90" s="117" t="s">
        <v>26</v>
      </c>
      <c r="E90" s="118"/>
      <c r="F90" s="22" t="s">
        <v>24</v>
      </c>
      <c r="G90" s="89">
        <v>82</v>
      </c>
      <c r="H90" s="22">
        <v>0.3307</v>
      </c>
      <c r="I90" s="22">
        <v>0.5657</v>
      </c>
      <c r="J90" s="22">
        <v>0.801</v>
      </c>
      <c r="K90" s="22">
        <v>0.2879</v>
      </c>
      <c r="L90" s="22">
        <v>0.4323</v>
      </c>
      <c r="M90" s="22">
        <v>0.4285</v>
      </c>
    </row>
    <row r="91" spans="1:13" ht="13.5">
      <c r="A91" s="120"/>
      <c r="B91" s="122"/>
      <c r="C91" s="109"/>
      <c r="D91" s="111" t="s">
        <v>27</v>
      </c>
      <c r="E91" s="112"/>
      <c r="F91" s="16" t="s">
        <v>22</v>
      </c>
      <c r="G91" s="88">
        <v>83</v>
      </c>
      <c r="H91" s="16">
        <v>0.1091</v>
      </c>
      <c r="I91" s="16">
        <v>0.085024</v>
      </c>
      <c r="J91" s="16">
        <v>0.20748</v>
      </c>
      <c r="K91" s="16">
        <v>0.026932</v>
      </c>
      <c r="L91" s="16">
        <v>0.017281</v>
      </c>
      <c r="M91" s="16">
        <v>0.015201</v>
      </c>
    </row>
    <row r="92" spans="1:13" ht="13.5">
      <c r="A92" s="120"/>
      <c r="B92" s="122"/>
      <c r="C92" s="110"/>
      <c r="D92" s="113" t="s">
        <v>23</v>
      </c>
      <c r="E92" s="114"/>
      <c r="F92" s="20" t="s">
        <v>24</v>
      </c>
      <c r="G92" s="89">
        <v>84</v>
      </c>
      <c r="H92" s="20">
        <v>4415.9</v>
      </c>
      <c r="I92" s="20">
        <v>1305.5</v>
      </c>
      <c r="J92" s="20">
        <v>1031</v>
      </c>
      <c r="K92" s="20">
        <v>1332.3</v>
      </c>
      <c r="L92" s="20">
        <v>453.87</v>
      </c>
      <c r="M92" s="20">
        <v>405.48</v>
      </c>
    </row>
    <row r="93" spans="1:13" ht="13.5" customHeight="1">
      <c r="A93" s="120"/>
      <c r="B93" s="122">
        <v>2</v>
      </c>
      <c r="C93" s="108" t="s">
        <v>51</v>
      </c>
      <c r="D93" s="111" t="s">
        <v>29</v>
      </c>
      <c r="E93" s="112"/>
      <c r="F93" s="23" t="s">
        <v>22</v>
      </c>
      <c r="G93" s="88">
        <v>85</v>
      </c>
      <c r="H93" s="23">
        <v>2.6464</v>
      </c>
      <c r="I93" s="23">
        <v>0.52807</v>
      </c>
      <c r="J93" s="23">
        <v>0.44617</v>
      </c>
      <c r="K93" s="23">
        <v>1.2712</v>
      </c>
      <c r="L93" s="23">
        <v>0.19497</v>
      </c>
      <c r="M93" s="23">
        <v>0.17254</v>
      </c>
    </row>
    <row r="94" spans="1:13" ht="13.5">
      <c r="A94" s="120"/>
      <c r="B94" s="122"/>
      <c r="C94" s="109"/>
      <c r="D94" s="113" t="s">
        <v>23</v>
      </c>
      <c r="E94" s="114"/>
      <c r="F94" s="17" t="s">
        <v>24</v>
      </c>
      <c r="G94" s="89">
        <v>86</v>
      </c>
      <c r="H94" s="17">
        <v>24</v>
      </c>
      <c r="I94" s="17">
        <v>24</v>
      </c>
      <c r="J94" s="17">
        <v>24</v>
      </c>
      <c r="K94" s="17">
        <v>24</v>
      </c>
      <c r="L94" s="17">
        <v>24</v>
      </c>
      <c r="M94" s="17">
        <v>24</v>
      </c>
    </row>
    <row r="95" spans="1:13" ht="13.5">
      <c r="A95" s="120"/>
      <c r="B95" s="122"/>
      <c r="C95" s="109"/>
      <c r="D95" s="115" t="s">
        <v>30</v>
      </c>
      <c r="E95" s="116"/>
      <c r="F95" s="24" t="s">
        <v>22</v>
      </c>
      <c r="G95" s="88">
        <v>87</v>
      </c>
      <c r="H95" s="24">
        <v>271.94</v>
      </c>
      <c r="I95" s="24">
        <v>11.089</v>
      </c>
      <c r="J95" s="24">
        <v>1.8589</v>
      </c>
      <c r="K95" s="24">
        <v>177.27</v>
      </c>
      <c r="L95" s="24">
        <v>11.053</v>
      </c>
      <c r="M95" s="24">
        <v>10.185</v>
      </c>
    </row>
    <row r="96" spans="1:13" ht="15.75">
      <c r="A96" s="120"/>
      <c r="B96" s="122"/>
      <c r="C96" s="109"/>
      <c r="D96" s="117" t="s">
        <v>26</v>
      </c>
      <c r="E96" s="118"/>
      <c r="F96" s="25" t="s">
        <v>24</v>
      </c>
      <c r="G96" s="89">
        <v>88</v>
      </c>
      <c r="H96" s="25">
        <v>0.3307</v>
      </c>
      <c r="I96" s="25">
        <v>0.5657</v>
      </c>
      <c r="J96" s="25">
        <v>0.801</v>
      </c>
      <c r="K96" s="25">
        <v>0.2879</v>
      </c>
      <c r="L96" s="25">
        <v>0.4323</v>
      </c>
      <c r="M96" s="25">
        <v>0.4285</v>
      </c>
    </row>
    <row r="97" spans="1:13" ht="13.5">
      <c r="A97" s="120"/>
      <c r="B97" s="122"/>
      <c r="C97" s="109"/>
      <c r="D97" s="111" t="s">
        <v>27</v>
      </c>
      <c r="E97" s="112"/>
      <c r="F97" s="23" t="s">
        <v>22</v>
      </c>
      <c r="G97" s="88">
        <v>89</v>
      </c>
      <c r="H97" s="23">
        <v>0.11891</v>
      </c>
      <c r="I97" s="23">
        <v>0.085024</v>
      </c>
      <c r="J97" s="23">
        <v>0.20748</v>
      </c>
      <c r="K97" s="23">
        <v>0.044169</v>
      </c>
      <c r="L97" s="23">
        <v>0.017281</v>
      </c>
      <c r="M97" s="23">
        <v>0.015201</v>
      </c>
    </row>
    <row r="98" spans="1:13" ht="13.5">
      <c r="A98" s="121"/>
      <c r="B98" s="122"/>
      <c r="C98" s="110"/>
      <c r="D98" s="113" t="s">
        <v>23</v>
      </c>
      <c r="E98" s="114"/>
      <c r="F98" s="17" t="s">
        <v>24</v>
      </c>
      <c r="G98" s="89">
        <v>90</v>
      </c>
      <c r="H98" s="17">
        <v>4813.4</v>
      </c>
      <c r="I98" s="17">
        <v>1305.5</v>
      </c>
      <c r="J98" s="17">
        <v>1031</v>
      </c>
      <c r="K98" s="17">
        <v>2184.9</v>
      </c>
      <c r="L98" s="17">
        <v>453.87</v>
      </c>
      <c r="M98" s="17">
        <v>405.48</v>
      </c>
    </row>
    <row r="99" spans="1:13" ht="13.5">
      <c r="A99" s="119">
        <v>9</v>
      </c>
      <c r="B99" s="122">
        <v>1</v>
      </c>
      <c r="C99" s="108" t="s">
        <v>52</v>
      </c>
      <c r="D99" s="111" t="s">
        <v>29</v>
      </c>
      <c r="E99" s="112"/>
      <c r="F99" s="16" t="s">
        <v>22</v>
      </c>
      <c r="G99" s="88">
        <v>91</v>
      </c>
      <c r="H99" s="16">
        <v>1.6875</v>
      </c>
      <c r="I99" s="16">
        <v>0.96893</v>
      </c>
      <c r="J99" s="16">
        <v>0.66399</v>
      </c>
      <c r="K99" s="16">
        <v>0.86007</v>
      </c>
      <c r="L99" s="16">
        <v>0.18536</v>
      </c>
      <c r="M99" s="16">
        <v>0.19052</v>
      </c>
    </row>
    <row r="100" spans="1:13" ht="13.5">
      <c r="A100" s="120"/>
      <c r="B100" s="122"/>
      <c r="C100" s="109"/>
      <c r="D100" s="113" t="s">
        <v>23</v>
      </c>
      <c r="E100" s="114"/>
      <c r="F100" s="20" t="s">
        <v>24</v>
      </c>
      <c r="G100" s="89">
        <v>92</v>
      </c>
      <c r="H100" s="20">
        <v>24</v>
      </c>
      <c r="I100" s="20">
        <v>24</v>
      </c>
      <c r="J100" s="20">
        <v>24</v>
      </c>
      <c r="K100" s="20">
        <v>24</v>
      </c>
      <c r="L100" s="20">
        <v>24</v>
      </c>
      <c r="M100" s="20">
        <v>24</v>
      </c>
    </row>
    <row r="101" spans="1:13" ht="13.5">
      <c r="A101" s="120"/>
      <c r="B101" s="122"/>
      <c r="C101" s="109"/>
      <c r="D101" s="115" t="s">
        <v>37</v>
      </c>
      <c r="E101" s="116"/>
      <c r="F101" s="21" t="s">
        <v>22</v>
      </c>
      <c r="G101" s="88">
        <v>93</v>
      </c>
      <c r="H101" s="21">
        <v>40.746</v>
      </c>
      <c r="I101" s="21">
        <v>98.496</v>
      </c>
      <c r="J101" s="21">
        <v>18.167</v>
      </c>
      <c r="K101" s="21">
        <v>120.75</v>
      </c>
      <c r="L101" s="21">
        <v>4.8049</v>
      </c>
      <c r="M101" s="21">
        <v>8.7172</v>
      </c>
    </row>
    <row r="102" spans="1:13" ht="15.75">
      <c r="A102" s="120"/>
      <c r="B102" s="122"/>
      <c r="C102" s="109"/>
      <c r="D102" s="117" t="s">
        <v>26</v>
      </c>
      <c r="E102" s="118"/>
      <c r="F102" s="22" t="s">
        <v>24</v>
      </c>
      <c r="G102" s="89">
        <v>94</v>
      </c>
      <c r="H102" s="22">
        <v>0.5411</v>
      </c>
      <c r="I102" s="22">
        <v>0.3345</v>
      </c>
      <c r="J102" s="22">
        <v>0.5261</v>
      </c>
      <c r="K102" s="22">
        <v>0.2882</v>
      </c>
      <c r="L102" s="22">
        <v>0.5464</v>
      </c>
      <c r="M102" s="22">
        <v>0.4637</v>
      </c>
    </row>
    <row r="103" spans="1:13" ht="13.5">
      <c r="A103" s="120"/>
      <c r="B103" s="122"/>
      <c r="C103" s="109"/>
      <c r="D103" s="111" t="s">
        <v>35</v>
      </c>
      <c r="E103" s="112"/>
      <c r="F103" s="16" t="s">
        <v>22</v>
      </c>
      <c r="G103" s="88">
        <v>95</v>
      </c>
      <c r="H103" s="16">
        <v>0.32193</v>
      </c>
      <c r="I103" s="16">
        <v>0.071749</v>
      </c>
      <c r="J103" s="16">
        <v>0.12155</v>
      </c>
      <c r="K103" s="16">
        <v>0.049474</v>
      </c>
      <c r="L103" s="16">
        <v>0.040253</v>
      </c>
      <c r="M103" s="16">
        <v>0.028934</v>
      </c>
    </row>
    <row r="104" spans="1:13" ht="13.5">
      <c r="A104" s="120"/>
      <c r="B104" s="122"/>
      <c r="C104" s="110"/>
      <c r="D104" s="113" t="s">
        <v>23</v>
      </c>
      <c r="E104" s="114"/>
      <c r="F104" s="20" t="s">
        <v>24</v>
      </c>
      <c r="G104" s="89">
        <v>96</v>
      </c>
      <c r="H104" s="20">
        <v>2730.3</v>
      </c>
      <c r="I104" s="20">
        <v>1427.5</v>
      </c>
      <c r="J104" s="20">
        <v>1094.9</v>
      </c>
      <c r="K104" s="20">
        <v>1221.9</v>
      </c>
      <c r="L104" s="20">
        <v>334.16</v>
      </c>
      <c r="M104" s="20">
        <v>334.65</v>
      </c>
    </row>
    <row r="105" spans="1:13" ht="13.5">
      <c r="A105" s="120"/>
      <c r="B105" s="122">
        <v>2</v>
      </c>
      <c r="C105" s="108" t="s">
        <v>53</v>
      </c>
      <c r="D105" s="111" t="s">
        <v>29</v>
      </c>
      <c r="E105" s="112"/>
      <c r="F105" s="23" t="s">
        <v>22</v>
      </c>
      <c r="G105" s="88">
        <v>97</v>
      </c>
      <c r="H105" s="23">
        <v>3.1937</v>
      </c>
      <c r="I105" s="23">
        <v>0.96893</v>
      </c>
      <c r="J105" s="23">
        <v>0.66399</v>
      </c>
      <c r="K105" s="23">
        <v>1.9828</v>
      </c>
      <c r="L105" s="23">
        <v>0.18536</v>
      </c>
      <c r="M105" s="23">
        <v>0.19052</v>
      </c>
    </row>
    <row r="106" spans="1:13" ht="13.5">
      <c r="A106" s="120"/>
      <c r="B106" s="122"/>
      <c r="C106" s="109"/>
      <c r="D106" s="113" t="s">
        <v>23</v>
      </c>
      <c r="E106" s="114"/>
      <c r="F106" s="17" t="s">
        <v>24</v>
      </c>
      <c r="G106" s="89">
        <v>98</v>
      </c>
      <c r="H106" s="17">
        <v>24</v>
      </c>
      <c r="I106" s="17">
        <v>24</v>
      </c>
      <c r="J106" s="17">
        <v>24</v>
      </c>
      <c r="K106" s="17">
        <v>24</v>
      </c>
      <c r="L106" s="17">
        <v>24</v>
      </c>
      <c r="M106" s="17">
        <v>24</v>
      </c>
    </row>
    <row r="107" spans="1:13" ht="13.5">
      <c r="A107" s="120"/>
      <c r="B107" s="122"/>
      <c r="C107" s="109"/>
      <c r="D107" s="115" t="s">
        <v>30</v>
      </c>
      <c r="E107" s="116"/>
      <c r="F107" s="24" t="s">
        <v>22</v>
      </c>
      <c r="G107" s="88">
        <v>99</v>
      </c>
      <c r="H107" s="24">
        <v>76.603</v>
      </c>
      <c r="I107" s="24">
        <v>98.496</v>
      </c>
      <c r="J107" s="24">
        <v>18.167</v>
      </c>
      <c r="K107" s="24">
        <v>274.1</v>
      </c>
      <c r="L107" s="24">
        <v>4.8049</v>
      </c>
      <c r="M107" s="24">
        <v>8.7172</v>
      </c>
    </row>
    <row r="108" spans="1:13" ht="15.75">
      <c r="A108" s="120"/>
      <c r="B108" s="122"/>
      <c r="C108" s="109"/>
      <c r="D108" s="117" t="s">
        <v>26</v>
      </c>
      <c r="E108" s="118"/>
      <c r="F108" s="25" t="s">
        <v>24</v>
      </c>
      <c r="G108" s="89">
        <v>100</v>
      </c>
      <c r="H108" s="25">
        <v>0.5411</v>
      </c>
      <c r="I108" s="25">
        <v>0.3345</v>
      </c>
      <c r="J108" s="25">
        <v>0.5261</v>
      </c>
      <c r="K108" s="25">
        <v>0.2882</v>
      </c>
      <c r="L108" s="25">
        <v>0.5464</v>
      </c>
      <c r="M108" s="25">
        <v>0.4637</v>
      </c>
    </row>
    <row r="109" spans="1:13" ht="13.5">
      <c r="A109" s="120"/>
      <c r="B109" s="122"/>
      <c r="C109" s="109"/>
      <c r="D109" s="111" t="s">
        <v>27</v>
      </c>
      <c r="E109" s="112"/>
      <c r="F109" s="23" t="s">
        <v>22</v>
      </c>
      <c r="G109" s="88">
        <v>101</v>
      </c>
      <c r="H109" s="23">
        <v>0.44033</v>
      </c>
      <c r="I109" s="23">
        <v>0.045235</v>
      </c>
      <c r="J109" s="23">
        <v>0.087517</v>
      </c>
      <c r="K109" s="23">
        <v>0.068569</v>
      </c>
      <c r="L109" s="23">
        <v>0.029393</v>
      </c>
      <c r="M109" s="23">
        <v>0.019951</v>
      </c>
    </row>
    <row r="110" spans="1:13" ht="13.5">
      <c r="A110" s="121"/>
      <c r="B110" s="122"/>
      <c r="C110" s="110"/>
      <c r="D110" s="113" t="s">
        <v>23</v>
      </c>
      <c r="E110" s="114"/>
      <c r="F110" s="17" t="s">
        <v>24</v>
      </c>
      <c r="G110" s="89">
        <v>102</v>
      </c>
      <c r="H110" s="17">
        <v>7468.9</v>
      </c>
      <c r="I110" s="17">
        <v>1800</v>
      </c>
      <c r="J110" s="17">
        <v>1576.7</v>
      </c>
      <c r="K110" s="17">
        <v>3387.1</v>
      </c>
      <c r="L110" s="17">
        <v>488.03</v>
      </c>
      <c r="M110" s="17">
        <v>461.51</v>
      </c>
    </row>
    <row r="111" spans="1:13" ht="13.5">
      <c r="A111" s="119">
        <v>10</v>
      </c>
      <c r="B111" s="122">
        <v>1</v>
      </c>
      <c r="C111" s="108" t="s">
        <v>54</v>
      </c>
      <c r="D111" s="111" t="s">
        <v>41</v>
      </c>
      <c r="E111" s="112"/>
      <c r="F111" s="16" t="s">
        <v>22</v>
      </c>
      <c r="G111" s="88">
        <v>103</v>
      </c>
      <c r="H111" s="16">
        <v>3.1223</v>
      </c>
      <c r="I111" s="16">
        <v>1.1681</v>
      </c>
      <c r="J111" s="16">
        <v>1.0349</v>
      </c>
      <c r="K111" s="16">
        <v>1.5576</v>
      </c>
      <c r="L111" s="16">
        <v>0.23378</v>
      </c>
      <c r="M111" s="16">
        <v>0.24266</v>
      </c>
    </row>
    <row r="112" spans="1:13" ht="13.5">
      <c r="A112" s="120"/>
      <c r="B112" s="122"/>
      <c r="C112" s="109"/>
      <c r="D112" s="113" t="s">
        <v>23</v>
      </c>
      <c r="E112" s="114"/>
      <c r="F112" s="20" t="s">
        <v>24</v>
      </c>
      <c r="G112" s="89">
        <v>104</v>
      </c>
      <c r="H112" s="20">
        <v>24</v>
      </c>
      <c r="I112" s="20">
        <v>24</v>
      </c>
      <c r="J112" s="20">
        <v>24</v>
      </c>
      <c r="K112" s="20">
        <v>24</v>
      </c>
      <c r="L112" s="20">
        <v>24</v>
      </c>
      <c r="M112" s="20">
        <v>24</v>
      </c>
    </row>
    <row r="113" spans="1:13" ht="13.5">
      <c r="A113" s="120"/>
      <c r="B113" s="122"/>
      <c r="C113" s="109"/>
      <c r="D113" s="115" t="s">
        <v>42</v>
      </c>
      <c r="E113" s="116"/>
      <c r="F113" s="21" t="s">
        <v>22</v>
      </c>
      <c r="G113" s="88">
        <v>105</v>
      </c>
      <c r="H113" s="21">
        <v>44.05</v>
      </c>
      <c r="I113" s="21">
        <v>20.902</v>
      </c>
      <c r="J113" s="21">
        <v>8.6156</v>
      </c>
      <c r="K113" s="21">
        <v>33.143</v>
      </c>
      <c r="L113" s="21">
        <v>7.4333</v>
      </c>
      <c r="M113" s="21">
        <v>3.0652</v>
      </c>
    </row>
    <row r="114" spans="1:13" ht="15.75">
      <c r="A114" s="120"/>
      <c r="B114" s="122"/>
      <c r="C114" s="109"/>
      <c r="D114" s="117" t="s">
        <v>26</v>
      </c>
      <c r="E114" s="118"/>
      <c r="F114" s="22" t="s">
        <v>24</v>
      </c>
      <c r="G114" s="89">
        <v>106</v>
      </c>
      <c r="H114" s="22">
        <v>0.5404</v>
      </c>
      <c r="I114" s="22">
        <v>0.5059</v>
      </c>
      <c r="J114" s="22">
        <v>0.6415</v>
      </c>
      <c r="K114" s="22">
        <v>0.4727</v>
      </c>
      <c r="L114" s="22">
        <v>0.4451</v>
      </c>
      <c r="M114" s="22">
        <v>0.6053</v>
      </c>
    </row>
    <row r="115" spans="1:13" ht="13.5">
      <c r="A115" s="120"/>
      <c r="B115" s="122"/>
      <c r="C115" s="109"/>
      <c r="D115" s="111" t="s">
        <v>35</v>
      </c>
      <c r="E115" s="112"/>
      <c r="F115" s="16" t="s">
        <v>22</v>
      </c>
      <c r="G115" s="88">
        <v>107</v>
      </c>
      <c r="H115" s="16">
        <v>0.34535</v>
      </c>
      <c r="I115" s="16">
        <v>0.11165</v>
      </c>
      <c r="J115" s="16">
        <v>0.20346</v>
      </c>
      <c r="K115" s="16">
        <v>0.12184</v>
      </c>
      <c r="L115" s="16">
        <v>0.019954</v>
      </c>
      <c r="M115" s="16">
        <v>0.048936</v>
      </c>
    </row>
    <row r="116" spans="1:13" ht="13.5">
      <c r="A116" s="120"/>
      <c r="B116" s="122"/>
      <c r="C116" s="110"/>
      <c r="D116" s="113" t="s">
        <v>23</v>
      </c>
      <c r="E116" s="114"/>
      <c r="F116" s="20" t="s">
        <v>24</v>
      </c>
      <c r="G116" s="89">
        <v>108</v>
      </c>
      <c r="H116" s="20">
        <v>2937.2</v>
      </c>
      <c r="I116" s="20">
        <v>1090.4</v>
      </c>
      <c r="J116" s="20">
        <v>1137.1</v>
      </c>
      <c r="K116" s="20">
        <v>1359.1</v>
      </c>
      <c r="L116" s="20">
        <v>248.77</v>
      </c>
      <c r="M116" s="20">
        <v>319.1</v>
      </c>
    </row>
    <row r="117" spans="1:13" ht="13.5">
      <c r="A117" s="120"/>
      <c r="B117" s="122">
        <v>2</v>
      </c>
      <c r="C117" s="108" t="s">
        <v>55</v>
      </c>
      <c r="D117" s="111" t="s">
        <v>29</v>
      </c>
      <c r="E117" s="112"/>
      <c r="F117" s="23" t="s">
        <v>22</v>
      </c>
      <c r="G117" s="88">
        <v>109</v>
      </c>
      <c r="H117" s="23">
        <v>2.4619</v>
      </c>
      <c r="I117" s="23">
        <v>0.66447</v>
      </c>
      <c r="J117" s="23">
        <v>0.70008</v>
      </c>
      <c r="K117" s="23">
        <v>0.99149</v>
      </c>
      <c r="L117" s="23">
        <v>0.13687</v>
      </c>
      <c r="M117" s="23">
        <v>0.17661</v>
      </c>
    </row>
    <row r="118" spans="1:13" ht="13.5">
      <c r="A118" s="120"/>
      <c r="B118" s="122"/>
      <c r="C118" s="109"/>
      <c r="D118" s="113" t="s">
        <v>23</v>
      </c>
      <c r="E118" s="114"/>
      <c r="F118" s="17" t="s">
        <v>24</v>
      </c>
      <c r="G118" s="89">
        <v>110</v>
      </c>
      <c r="H118" s="17">
        <v>24</v>
      </c>
      <c r="I118" s="17">
        <v>24</v>
      </c>
      <c r="J118" s="17">
        <v>24</v>
      </c>
      <c r="K118" s="17">
        <v>24</v>
      </c>
      <c r="L118" s="17">
        <v>24</v>
      </c>
      <c r="M118" s="17">
        <v>24</v>
      </c>
    </row>
    <row r="119" spans="1:13" ht="13.5">
      <c r="A119" s="120"/>
      <c r="B119" s="122"/>
      <c r="C119" s="109"/>
      <c r="D119" s="115" t="s">
        <v>30</v>
      </c>
      <c r="E119" s="116"/>
      <c r="F119" s="24" t="s">
        <v>22</v>
      </c>
      <c r="G119" s="88">
        <v>111</v>
      </c>
      <c r="H119" s="24">
        <v>59.467</v>
      </c>
      <c r="I119" s="24">
        <v>20.902</v>
      </c>
      <c r="J119" s="24">
        <v>8.6156</v>
      </c>
      <c r="K119" s="24">
        <v>38.777</v>
      </c>
      <c r="L119" s="24">
        <v>7.4333</v>
      </c>
      <c r="M119" s="24">
        <v>3.0652</v>
      </c>
    </row>
    <row r="120" spans="1:13" ht="15.75">
      <c r="A120" s="120"/>
      <c r="B120" s="122"/>
      <c r="C120" s="109"/>
      <c r="D120" s="117" t="s">
        <v>26</v>
      </c>
      <c r="E120" s="118"/>
      <c r="F120" s="25" t="s">
        <v>24</v>
      </c>
      <c r="G120" s="89">
        <v>112</v>
      </c>
      <c r="H120" s="25">
        <v>0.5404</v>
      </c>
      <c r="I120" s="25">
        <v>0.5059</v>
      </c>
      <c r="J120" s="25">
        <v>0.6415</v>
      </c>
      <c r="K120" s="25">
        <v>0.4727</v>
      </c>
      <c r="L120" s="25">
        <v>0.4451</v>
      </c>
      <c r="M120" s="25">
        <v>0.6053</v>
      </c>
    </row>
    <row r="121" spans="1:13" ht="13.5">
      <c r="A121" s="120"/>
      <c r="B121" s="122"/>
      <c r="C121" s="109"/>
      <c r="D121" s="111" t="s">
        <v>27</v>
      </c>
      <c r="E121" s="112"/>
      <c r="F121" s="23" t="s">
        <v>22</v>
      </c>
      <c r="G121" s="88">
        <v>113</v>
      </c>
      <c r="H121" s="23">
        <v>0.33903</v>
      </c>
      <c r="I121" s="23">
        <v>0.079271</v>
      </c>
      <c r="J121" s="23">
        <v>0.15869</v>
      </c>
      <c r="K121" s="23">
        <v>0.098907</v>
      </c>
      <c r="L121" s="23">
        <v>0.013583</v>
      </c>
      <c r="M121" s="23">
        <v>0.037233</v>
      </c>
    </row>
    <row r="122" spans="1:13" ht="13.5">
      <c r="A122" s="121"/>
      <c r="B122" s="122"/>
      <c r="C122" s="110"/>
      <c r="D122" s="113" t="s">
        <v>23</v>
      </c>
      <c r="E122" s="114"/>
      <c r="F122" s="17" t="s">
        <v>24</v>
      </c>
      <c r="G122" s="89">
        <v>114</v>
      </c>
      <c r="H122" s="17">
        <v>5766.8</v>
      </c>
      <c r="I122" s="17">
        <v>1548.4</v>
      </c>
      <c r="J122" s="17">
        <v>1773.8</v>
      </c>
      <c r="K122" s="17">
        <v>2206.6</v>
      </c>
      <c r="L122" s="17">
        <v>338.68</v>
      </c>
      <c r="M122" s="17">
        <v>485.45</v>
      </c>
    </row>
    <row r="123" spans="1:13" ht="13.5" customHeight="1">
      <c r="A123" s="119">
        <v>11</v>
      </c>
      <c r="B123" s="122">
        <v>1</v>
      </c>
      <c r="C123" s="108" t="s">
        <v>56</v>
      </c>
      <c r="D123" s="111" t="s">
        <v>21</v>
      </c>
      <c r="E123" s="112"/>
      <c r="F123" s="16" t="s">
        <v>22</v>
      </c>
      <c r="G123" s="88">
        <v>115</v>
      </c>
      <c r="H123" s="16">
        <v>2.0767</v>
      </c>
      <c r="I123" s="16">
        <v>0.62249</v>
      </c>
      <c r="J123" s="16">
        <v>0.64742</v>
      </c>
      <c r="K123" s="16">
        <v>1.4728</v>
      </c>
      <c r="L123" s="16">
        <v>0.2065</v>
      </c>
      <c r="M123" s="16">
        <v>0.30504</v>
      </c>
    </row>
    <row r="124" spans="1:13" ht="13.5">
      <c r="A124" s="120"/>
      <c r="B124" s="122"/>
      <c r="C124" s="109"/>
      <c r="D124" s="113" t="s">
        <v>23</v>
      </c>
      <c r="E124" s="114"/>
      <c r="F124" s="20" t="s">
        <v>24</v>
      </c>
      <c r="G124" s="89">
        <v>116</v>
      </c>
      <c r="H124" s="20">
        <v>24</v>
      </c>
      <c r="I124" s="20">
        <v>24</v>
      </c>
      <c r="J124" s="20">
        <v>24</v>
      </c>
      <c r="K124" s="20">
        <v>24</v>
      </c>
      <c r="L124" s="20">
        <v>24</v>
      </c>
      <c r="M124" s="20">
        <v>24</v>
      </c>
    </row>
    <row r="125" spans="1:13" ht="13.5">
      <c r="A125" s="120"/>
      <c r="B125" s="122"/>
      <c r="C125" s="109"/>
      <c r="D125" s="115" t="s">
        <v>34</v>
      </c>
      <c r="E125" s="116"/>
      <c r="F125" s="21" t="s">
        <v>22</v>
      </c>
      <c r="G125" s="88">
        <v>117</v>
      </c>
      <c r="H125" s="21">
        <v>14.724</v>
      </c>
      <c r="I125" s="21">
        <v>5.779</v>
      </c>
      <c r="J125" s="21">
        <v>2.1861</v>
      </c>
      <c r="K125" s="21">
        <v>188.3</v>
      </c>
      <c r="L125" s="21">
        <v>6.4081</v>
      </c>
      <c r="M125" s="21">
        <v>7.0764</v>
      </c>
    </row>
    <row r="126" spans="1:13" ht="15.75">
      <c r="A126" s="120"/>
      <c r="B126" s="122"/>
      <c r="C126" s="109"/>
      <c r="D126" s="117" t="s">
        <v>26</v>
      </c>
      <c r="E126" s="118"/>
      <c r="F126" s="22" t="s">
        <v>24</v>
      </c>
      <c r="G126" s="89">
        <v>118</v>
      </c>
      <c r="H126" s="22">
        <v>0.6885</v>
      </c>
      <c r="I126" s="22">
        <v>0.6534</v>
      </c>
      <c r="J126" s="22">
        <v>0.8157</v>
      </c>
      <c r="K126" s="22">
        <v>0.2246</v>
      </c>
      <c r="L126" s="22">
        <v>0.4809</v>
      </c>
      <c r="M126" s="22">
        <v>0.5176</v>
      </c>
    </row>
    <row r="127" spans="1:13" ht="13.5">
      <c r="A127" s="120"/>
      <c r="B127" s="122"/>
      <c r="C127" s="109"/>
      <c r="D127" s="111" t="s">
        <v>35</v>
      </c>
      <c r="E127" s="112"/>
      <c r="F127" s="16" t="s">
        <v>22</v>
      </c>
      <c r="G127" s="88">
        <v>119</v>
      </c>
      <c r="H127" s="16">
        <v>0.57535</v>
      </c>
      <c r="I127" s="16">
        <v>0.15511</v>
      </c>
      <c r="J127" s="16">
        <v>0.32659</v>
      </c>
      <c r="K127" s="16">
        <v>0.03347</v>
      </c>
      <c r="L127" s="16">
        <v>0.025845</v>
      </c>
      <c r="M127" s="16">
        <v>0.043073</v>
      </c>
    </row>
    <row r="128" spans="1:13" ht="13.5">
      <c r="A128" s="120"/>
      <c r="B128" s="122"/>
      <c r="C128" s="110"/>
      <c r="D128" s="113" t="s">
        <v>23</v>
      </c>
      <c r="E128" s="114"/>
      <c r="F128" s="20" t="s">
        <v>24</v>
      </c>
      <c r="G128" s="89">
        <v>120</v>
      </c>
      <c r="H128" s="20">
        <v>2603</v>
      </c>
      <c r="I128" s="20">
        <v>822.75</v>
      </c>
      <c r="J128" s="20">
        <v>737.88</v>
      </c>
      <c r="K128" s="20">
        <v>1155.5</v>
      </c>
      <c r="L128" s="20">
        <v>278.99</v>
      </c>
      <c r="M128" s="20">
        <v>401.44</v>
      </c>
    </row>
    <row r="129" spans="1:13" ht="13.5" customHeight="1">
      <c r="A129" s="120"/>
      <c r="B129" s="122">
        <v>2</v>
      </c>
      <c r="C129" s="108" t="s">
        <v>57</v>
      </c>
      <c r="D129" s="111" t="s">
        <v>21</v>
      </c>
      <c r="E129" s="112"/>
      <c r="F129" s="23" t="s">
        <v>22</v>
      </c>
      <c r="G129" s="88">
        <v>121</v>
      </c>
      <c r="H129" s="23">
        <v>3.2666</v>
      </c>
      <c r="I129" s="23">
        <v>0.62249</v>
      </c>
      <c r="J129" s="23">
        <v>0.64742</v>
      </c>
      <c r="K129" s="23">
        <v>3.0848</v>
      </c>
      <c r="L129" s="23">
        <v>0.2065</v>
      </c>
      <c r="M129" s="23">
        <v>0.30504</v>
      </c>
    </row>
    <row r="130" spans="1:13" ht="13.5">
      <c r="A130" s="120"/>
      <c r="B130" s="122"/>
      <c r="C130" s="109"/>
      <c r="D130" s="113" t="s">
        <v>23</v>
      </c>
      <c r="E130" s="114"/>
      <c r="F130" s="17" t="s">
        <v>24</v>
      </c>
      <c r="G130" s="89">
        <v>122</v>
      </c>
      <c r="H130" s="17">
        <v>24</v>
      </c>
      <c r="I130" s="17">
        <v>24</v>
      </c>
      <c r="J130" s="17">
        <v>24</v>
      </c>
      <c r="K130" s="17">
        <v>24</v>
      </c>
      <c r="L130" s="17">
        <v>24</v>
      </c>
      <c r="M130" s="17">
        <v>24</v>
      </c>
    </row>
    <row r="131" spans="1:13" ht="13.5">
      <c r="A131" s="120"/>
      <c r="B131" s="122"/>
      <c r="C131" s="109"/>
      <c r="D131" s="115" t="s">
        <v>34</v>
      </c>
      <c r="E131" s="116"/>
      <c r="F131" s="24" t="s">
        <v>22</v>
      </c>
      <c r="G131" s="88">
        <v>123</v>
      </c>
      <c r="H131" s="24">
        <v>22.97</v>
      </c>
      <c r="I131" s="24">
        <v>5.779</v>
      </c>
      <c r="J131" s="24">
        <v>2.1861</v>
      </c>
      <c r="K131" s="24">
        <v>387.89</v>
      </c>
      <c r="L131" s="24">
        <v>6.4081</v>
      </c>
      <c r="M131" s="24">
        <v>7.0764</v>
      </c>
    </row>
    <row r="132" spans="1:13" ht="15.75">
      <c r="A132" s="120"/>
      <c r="B132" s="122"/>
      <c r="C132" s="109"/>
      <c r="D132" s="117" t="s">
        <v>26</v>
      </c>
      <c r="E132" s="118"/>
      <c r="F132" s="25" t="s">
        <v>24</v>
      </c>
      <c r="G132" s="89">
        <v>124</v>
      </c>
      <c r="H132" s="25">
        <v>0.6885</v>
      </c>
      <c r="I132" s="25">
        <v>0.6534</v>
      </c>
      <c r="J132" s="25">
        <v>0.8157</v>
      </c>
      <c r="K132" s="25">
        <v>0.2246</v>
      </c>
      <c r="L132" s="25">
        <v>0.4809</v>
      </c>
      <c r="M132" s="25">
        <v>0.5176</v>
      </c>
    </row>
    <row r="133" spans="1:13" ht="13.5">
      <c r="A133" s="120"/>
      <c r="B133" s="122"/>
      <c r="C133" s="109"/>
      <c r="D133" s="111" t="s">
        <v>35</v>
      </c>
      <c r="E133" s="112"/>
      <c r="F133" s="23" t="s">
        <v>22</v>
      </c>
      <c r="G133" s="88">
        <v>125</v>
      </c>
      <c r="H133" s="23">
        <v>0.89756</v>
      </c>
      <c r="I133" s="23">
        <v>0.15511</v>
      </c>
      <c r="J133" s="23">
        <v>0.32659</v>
      </c>
      <c r="K133" s="23">
        <v>0.068947</v>
      </c>
      <c r="L133" s="23">
        <v>0.025845</v>
      </c>
      <c r="M133" s="23">
        <v>0.043073</v>
      </c>
    </row>
    <row r="134" spans="1:13" ht="13.5">
      <c r="A134" s="121"/>
      <c r="B134" s="122"/>
      <c r="C134" s="110"/>
      <c r="D134" s="113" t="s">
        <v>23</v>
      </c>
      <c r="E134" s="114"/>
      <c r="F134" s="17" t="s">
        <v>24</v>
      </c>
      <c r="G134" s="89">
        <v>126</v>
      </c>
      <c r="H134" s="17">
        <v>4060.9</v>
      </c>
      <c r="I134" s="17">
        <v>822.75</v>
      </c>
      <c r="J134" s="17">
        <v>737.88</v>
      </c>
      <c r="K134" s="17">
        <v>2380.3</v>
      </c>
      <c r="L134" s="17">
        <v>278.99</v>
      </c>
      <c r="M134" s="17">
        <v>401.44</v>
      </c>
    </row>
    <row r="135" spans="1:13" ht="13.5" customHeight="1">
      <c r="A135" s="119">
        <v>12</v>
      </c>
      <c r="B135" s="122">
        <v>1</v>
      </c>
      <c r="C135" s="108" t="s">
        <v>58</v>
      </c>
      <c r="D135" s="111" t="s">
        <v>41</v>
      </c>
      <c r="E135" s="112"/>
      <c r="F135" s="16" t="s">
        <v>22</v>
      </c>
      <c r="G135" s="88">
        <v>127</v>
      </c>
      <c r="H135" s="16">
        <v>2.7675</v>
      </c>
      <c r="I135" s="16">
        <v>1.35</v>
      </c>
      <c r="J135" s="16">
        <v>0.67659</v>
      </c>
      <c r="K135" s="16">
        <v>1.1863</v>
      </c>
      <c r="L135" s="16">
        <v>0.34015</v>
      </c>
      <c r="M135" s="16">
        <v>0.51456</v>
      </c>
    </row>
    <row r="136" spans="1:13" ht="13.5">
      <c r="A136" s="120"/>
      <c r="B136" s="122"/>
      <c r="C136" s="109"/>
      <c r="D136" s="113" t="s">
        <v>23</v>
      </c>
      <c r="E136" s="114"/>
      <c r="F136" s="20" t="s">
        <v>24</v>
      </c>
      <c r="G136" s="89">
        <v>128</v>
      </c>
      <c r="H136" s="20">
        <v>24</v>
      </c>
      <c r="I136" s="20">
        <v>24</v>
      </c>
      <c r="J136" s="20">
        <v>24</v>
      </c>
      <c r="K136" s="20">
        <v>24</v>
      </c>
      <c r="L136" s="20">
        <v>24</v>
      </c>
      <c r="M136" s="20">
        <v>24</v>
      </c>
    </row>
    <row r="137" spans="1:13" ht="13.5">
      <c r="A137" s="120"/>
      <c r="B137" s="122"/>
      <c r="C137" s="109"/>
      <c r="D137" s="115" t="s">
        <v>42</v>
      </c>
      <c r="E137" s="116"/>
      <c r="F137" s="21" t="s">
        <v>22</v>
      </c>
      <c r="G137" s="88">
        <v>129</v>
      </c>
      <c r="H137" s="21">
        <v>21.107</v>
      </c>
      <c r="I137" s="21">
        <v>11.82</v>
      </c>
      <c r="J137" s="21">
        <v>1.5035</v>
      </c>
      <c r="K137" s="21">
        <v>9.06</v>
      </c>
      <c r="L137" s="21">
        <v>5.0863</v>
      </c>
      <c r="M137" s="21">
        <v>4.7545</v>
      </c>
    </row>
    <row r="138" spans="1:13" ht="15.75">
      <c r="A138" s="120"/>
      <c r="B138" s="122"/>
      <c r="C138" s="109"/>
      <c r="D138" s="117" t="s">
        <v>26</v>
      </c>
      <c r="E138" s="118"/>
      <c r="F138" s="22" t="s">
        <v>24</v>
      </c>
      <c r="G138" s="89">
        <v>130</v>
      </c>
      <c r="H138" s="22">
        <v>0.6488</v>
      </c>
      <c r="I138" s="22">
        <v>0.6297</v>
      </c>
      <c r="J138" s="22">
        <v>0.8796</v>
      </c>
      <c r="K138" s="22">
        <v>0.655</v>
      </c>
      <c r="L138" s="22">
        <v>0.5628</v>
      </c>
      <c r="M138" s="22">
        <v>0.6355</v>
      </c>
    </row>
    <row r="139" spans="1:13" ht="13.5">
      <c r="A139" s="120"/>
      <c r="B139" s="122"/>
      <c r="C139" s="109"/>
      <c r="D139" s="111" t="s">
        <v>35</v>
      </c>
      <c r="E139" s="112"/>
      <c r="F139" s="16" t="s">
        <v>22</v>
      </c>
      <c r="G139" s="88">
        <v>131</v>
      </c>
      <c r="H139" s="16">
        <v>0.53918</v>
      </c>
      <c r="I139" s="16">
        <v>0.24578</v>
      </c>
      <c r="J139" s="16">
        <v>0.4363</v>
      </c>
      <c r="K139" s="16">
        <v>0.24738</v>
      </c>
      <c r="L139" s="16">
        <v>0.051045</v>
      </c>
      <c r="M139" s="16">
        <v>0.10525</v>
      </c>
    </row>
    <row r="140" spans="1:13" ht="13.5">
      <c r="A140" s="120"/>
      <c r="B140" s="122"/>
      <c r="C140" s="110"/>
      <c r="D140" s="113" t="s">
        <v>23</v>
      </c>
      <c r="E140" s="114"/>
      <c r="F140" s="20" t="s">
        <v>24</v>
      </c>
      <c r="G140" s="89">
        <v>132</v>
      </c>
      <c r="H140" s="20">
        <v>2918.7</v>
      </c>
      <c r="I140" s="20">
        <v>1445.4</v>
      </c>
      <c r="J140" s="20">
        <v>597.25</v>
      </c>
      <c r="K140" s="20">
        <v>1303</v>
      </c>
      <c r="L140" s="20">
        <v>396.54</v>
      </c>
      <c r="M140" s="20">
        <v>603.67</v>
      </c>
    </row>
    <row r="141" spans="1:13" ht="13.5" customHeight="1">
      <c r="A141" s="120"/>
      <c r="B141" s="122">
        <v>2</v>
      </c>
      <c r="C141" s="108" t="s">
        <v>59</v>
      </c>
      <c r="D141" s="111" t="s">
        <v>21</v>
      </c>
      <c r="E141" s="112"/>
      <c r="F141" s="23" t="s">
        <v>22</v>
      </c>
      <c r="G141" s="88">
        <v>133</v>
      </c>
      <c r="H141" s="23">
        <v>3.498</v>
      </c>
      <c r="I141" s="23">
        <v>1.1356</v>
      </c>
      <c r="J141" s="23">
        <v>0.66346</v>
      </c>
      <c r="K141" s="23">
        <v>1.8842</v>
      </c>
      <c r="L141" s="23">
        <v>0.28806</v>
      </c>
      <c r="M141" s="23">
        <v>0.44555</v>
      </c>
    </row>
    <row r="142" spans="1:13" ht="13.5">
      <c r="A142" s="120"/>
      <c r="B142" s="122"/>
      <c r="C142" s="109"/>
      <c r="D142" s="113" t="s">
        <v>23</v>
      </c>
      <c r="E142" s="114"/>
      <c r="F142" s="17" t="s">
        <v>24</v>
      </c>
      <c r="G142" s="89">
        <v>134</v>
      </c>
      <c r="H142" s="17">
        <v>24</v>
      </c>
      <c r="I142" s="17">
        <v>24</v>
      </c>
      <c r="J142" s="17">
        <v>24</v>
      </c>
      <c r="K142" s="17">
        <v>24</v>
      </c>
      <c r="L142" s="17">
        <v>24</v>
      </c>
      <c r="M142" s="17">
        <v>24</v>
      </c>
    </row>
    <row r="143" spans="1:13" ht="13.5">
      <c r="A143" s="120"/>
      <c r="B143" s="122"/>
      <c r="C143" s="109"/>
      <c r="D143" s="115" t="s">
        <v>25</v>
      </c>
      <c r="E143" s="116"/>
      <c r="F143" s="24" t="s">
        <v>22</v>
      </c>
      <c r="G143" s="88">
        <v>135</v>
      </c>
      <c r="H143" s="24">
        <v>31.45</v>
      </c>
      <c r="I143" s="24">
        <v>11.82</v>
      </c>
      <c r="J143" s="24">
        <v>1.5035</v>
      </c>
      <c r="K143" s="24">
        <v>16.489</v>
      </c>
      <c r="L143" s="24">
        <v>5.0863</v>
      </c>
      <c r="M143" s="24">
        <v>4.7545</v>
      </c>
    </row>
    <row r="144" spans="1:13" ht="15.75">
      <c r="A144" s="120"/>
      <c r="B144" s="122"/>
      <c r="C144" s="109"/>
      <c r="D144" s="117" t="s">
        <v>26</v>
      </c>
      <c r="E144" s="118"/>
      <c r="F144" s="25" t="s">
        <v>24</v>
      </c>
      <c r="G144" s="89">
        <v>136</v>
      </c>
      <c r="H144" s="25">
        <v>0.6488</v>
      </c>
      <c r="I144" s="25">
        <v>0.6297</v>
      </c>
      <c r="J144" s="25">
        <v>0.8796</v>
      </c>
      <c r="K144" s="25">
        <v>0.655</v>
      </c>
      <c r="L144" s="25">
        <v>0.5628</v>
      </c>
      <c r="M144" s="25">
        <v>0.6355</v>
      </c>
    </row>
    <row r="145" spans="1:13" ht="13.5">
      <c r="A145" s="120"/>
      <c r="B145" s="122"/>
      <c r="C145" s="109"/>
      <c r="D145" s="111" t="s">
        <v>27</v>
      </c>
      <c r="E145" s="112"/>
      <c r="F145" s="23" t="s">
        <v>22</v>
      </c>
      <c r="G145" s="88">
        <v>137</v>
      </c>
      <c r="H145" s="23">
        <v>0.62981</v>
      </c>
      <c r="I145" s="23">
        <v>0.19014</v>
      </c>
      <c r="J145" s="23">
        <v>0.40137</v>
      </c>
      <c r="K145" s="23">
        <v>0.35447</v>
      </c>
      <c r="L145" s="23">
        <v>0.0377</v>
      </c>
      <c r="M145" s="23">
        <v>0.081751</v>
      </c>
    </row>
    <row r="146" spans="1:13" ht="13.5">
      <c r="A146" s="121"/>
      <c r="B146" s="122"/>
      <c r="C146" s="110"/>
      <c r="D146" s="113" t="s">
        <v>23</v>
      </c>
      <c r="E146" s="114"/>
      <c r="F146" s="17" t="s">
        <v>24</v>
      </c>
      <c r="G146" s="89">
        <v>138</v>
      </c>
      <c r="H146" s="17">
        <v>6818.4</v>
      </c>
      <c r="I146" s="17">
        <v>2236.4</v>
      </c>
      <c r="J146" s="17">
        <v>1098.8</v>
      </c>
      <c r="K146" s="17">
        <v>3734.1</v>
      </c>
      <c r="L146" s="17">
        <v>585.74</v>
      </c>
      <c r="M146" s="17">
        <v>937.8</v>
      </c>
    </row>
    <row r="147" ht="13.5">
      <c r="G147" s="90"/>
    </row>
    <row r="150" ht="13.5">
      <c r="C150" s="7" t="s">
        <v>60</v>
      </c>
    </row>
    <row r="151" ht="13.5">
      <c r="C151" s="7"/>
    </row>
    <row r="152" spans="3:12" ht="13.5" customHeight="1">
      <c r="C152" s="106" t="s">
        <v>61</v>
      </c>
      <c r="D152" s="106"/>
      <c r="E152" s="106"/>
      <c r="F152" s="106"/>
      <c r="G152" s="106"/>
      <c r="H152" s="106"/>
      <c r="I152" s="106"/>
      <c r="J152" s="106"/>
      <c r="K152" s="106"/>
      <c r="L152" s="106"/>
    </row>
    <row r="153" spans="3:12" ht="13.5" customHeight="1">
      <c r="C153" s="106"/>
      <c r="D153" s="106"/>
      <c r="E153" s="106"/>
      <c r="F153" s="106"/>
      <c r="G153" s="106"/>
      <c r="H153" s="106"/>
      <c r="I153" s="106"/>
      <c r="J153" s="106"/>
      <c r="K153" s="106"/>
      <c r="L153" s="106"/>
    </row>
    <row r="154" spans="3:12" ht="13.5">
      <c r="C154" s="107"/>
      <c r="D154" s="107"/>
      <c r="E154" s="107"/>
      <c r="F154" s="107"/>
      <c r="G154" s="107"/>
      <c r="H154" s="107"/>
      <c r="I154" s="107"/>
      <c r="J154" s="107"/>
      <c r="K154" s="107"/>
      <c r="L154" s="107"/>
    </row>
  </sheetData>
  <sheetProtection/>
  <mergeCells count="205">
    <mergeCell ref="A6:A8"/>
    <mergeCell ref="B6:C8"/>
    <mergeCell ref="D6:F6"/>
    <mergeCell ref="H6:M6"/>
    <mergeCell ref="D7:F7"/>
    <mergeCell ref="H7:J7"/>
    <mergeCell ref="K7:M7"/>
    <mergeCell ref="D8:F8"/>
    <mergeCell ref="A9:A20"/>
    <mergeCell ref="B9:B14"/>
    <mergeCell ref="C9:C14"/>
    <mergeCell ref="D9:E9"/>
    <mergeCell ref="D10:E10"/>
    <mergeCell ref="D11:E11"/>
    <mergeCell ref="D12:E12"/>
    <mergeCell ref="D13:E13"/>
    <mergeCell ref="D14:E14"/>
    <mergeCell ref="B15:B20"/>
    <mergeCell ref="C15:C20"/>
    <mergeCell ref="D15:E15"/>
    <mergeCell ref="D16:E16"/>
    <mergeCell ref="D17:E17"/>
    <mergeCell ref="D18:E18"/>
    <mergeCell ref="D19:E19"/>
    <mergeCell ref="D20:E20"/>
    <mergeCell ref="A21:A32"/>
    <mergeCell ref="B21:B26"/>
    <mergeCell ref="C21:C26"/>
    <mergeCell ref="D21:E21"/>
    <mergeCell ref="D22:E22"/>
    <mergeCell ref="D23:E23"/>
    <mergeCell ref="D24:E24"/>
    <mergeCell ref="D25:E25"/>
    <mergeCell ref="D26:E26"/>
    <mergeCell ref="B27:B32"/>
    <mergeCell ref="C27:C32"/>
    <mergeCell ref="D27:E27"/>
    <mergeCell ref="D28:E28"/>
    <mergeCell ref="D29:E29"/>
    <mergeCell ref="D30:E30"/>
    <mergeCell ref="D31:E31"/>
    <mergeCell ref="D32:E32"/>
    <mergeCell ref="A33:A44"/>
    <mergeCell ref="B33:B38"/>
    <mergeCell ref="C33:C38"/>
    <mergeCell ref="D33:E33"/>
    <mergeCell ref="D34:E34"/>
    <mergeCell ref="D35:E35"/>
    <mergeCell ref="D36:E36"/>
    <mergeCell ref="D37:E37"/>
    <mergeCell ref="D38:E38"/>
    <mergeCell ref="B39:B44"/>
    <mergeCell ref="C39:C44"/>
    <mergeCell ref="D39:E39"/>
    <mergeCell ref="D40:E40"/>
    <mergeCell ref="D41:E41"/>
    <mergeCell ref="D42:E42"/>
    <mergeCell ref="D43:E43"/>
    <mergeCell ref="D44:E44"/>
    <mergeCell ref="A45:A56"/>
    <mergeCell ref="B45:B50"/>
    <mergeCell ref="C45:C50"/>
    <mergeCell ref="D45:E45"/>
    <mergeCell ref="D46:E46"/>
    <mergeCell ref="D47:E47"/>
    <mergeCell ref="D48:E48"/>
    <mergeCell ref="D49:E49"/>
    <mergeCell ref="D50:E50"/>
    <mergeCell ref="B51:B56"/>
    <mergeCell ref="C51:C56"/>
    <mergeCell ref="D51:E51"/>
    <mergeCell ref="D52:E52"/>
    <mergeCell ref="D53:E53"/>
    <mergeCell ref="D54:E54"/>
    <mergeCell ref="D55:E55"/>
    <mergeCell ref="D56:E56"/>
    <mergeCell ref="A57:A68"/>
    <mergeCell ref="B57:B62"/>
    <mergeCell ref="C57:C62"/>
    <mergeCell ref="D57:E57"/>
    <mergeCell ref="D58:E58"/>
    <mergeCell ref="D59:E59"/>
    <mergeCell ref="D60:E60"/>
    <mergeCell ref="D61:E61"/>
    <mergeCell ref="D62:E62"/>
    <mergeCell ref="B63:B68"/>
    <mergeCell ref="C63:C68"/>
    <mergeCell ref="D63:E63"/>
    <mergeCell ref="D64:E64"/>
    <mergeCell ref="D65:E65"/>
    <mergeCell ref="D66:E66"/>
    <mergeCell ref="D67:E67"/>
    <mergeCell ref="D68:E68"/>
    <mergeCell ref="A69:A80"/>
    <mergeCell ref="B69:B74"/>
    <mergeCell ref="C69:C74"/>
    <mergeCell ref="D69:E69"/>
    <mergeCell ref="D70:E70"/>
    <mergeCell ref="D71:E71"/>
    <mergeCell ref="D72:E72"/>
    <mergeCell ref="D73:E73"/>
    <mergeCell ref="D74:E74"/>
    <mergeCell ref="B75:B80"/>
    <mergeCell ref="C75:C80"/>
    <mergeCell ref="D75:E75"/>
    <mergeCell ref="D76:E76"/>
    <mergeCell ref="D77:E77"/>
    <mergeCell ref="D78:E78"/>
    <mergeCell ref="D79:E79"/>
    <mergeCell ref="D80:E80"/>
    <mergeCell ref="A81:A86"/>
    <mergeCell ref="B81:B86"/>
    <mergeCell ref="C81:C86"/>
    <mergeCell ref="D81:E81"/>
    <mergeCell ref="D82:E82"/>
    <mergeCell ref="D83:E83"/>
    <mergeCell ref="D84:E84"/>
    <mergeCell ref="D85:E85"/>
    <mergeCell ref="D86:E86"/>
    <mergeCell ref="A87:A98"/>
    <mergeCell ref="B87:B92"/>
    <mergeCell ref="C87:C92"/>
    <mergeCell ref="D87:E87"/>
    <mergeCell ref="D88:E88"/>
    <mergeCell ref="D89:E89"/>
    <mergeCell ref="D90:E90"/>
    <mergeCell ref="D91:E91"/>
    <mergeCell ref="D92:E92"/>
    <mergeCell ref="B93:B98"/>
    <mergeCell ref="C93:C98"/>
    <mergeCell ref="D93:E93"/>
    <mergeCell ref="D94:E94"/>
    <mergeCell ref="D95:E95"/>
    <mergeCell ref="D96:E96"/>
    <mergeCell ref="D97:E97"/>
    <mergeCell ref="D98:E98"/>
    <mergeCell ref="A99:A110"/>
    <mergeCell ref="B99:B104"/>
    <mergeCell ref="C99:C104"/>
    <mergeCell ref="D99:E99"/>
    <mergeCell ref="D100:E100"/>
    <mergeCell ref="D101:E101"/>
    <mergeCell ref="D102:E102"/>
    <mergeCell ref="D103:E103"/>
    <mergeCell ref="D104:E104"/>
    <mergeCell ref="B105:B110"/>
    <mergeCell ref="C105:C110"/>
    <mergeCell ref="D105:E105"/>
    <mergeCell ref="D106:E106"/>
    <mergeCell ref="D107:E107"/>
    <mergeCell ref="D108:E108"/>
    <mergeCell ref="D109:E109"/>
    <mergeCell ref="D110:E110"/>
    <mergeCell ref="A111:A122"/>
    <mergeCell ref="B111:B116"/>
    <mergeCell ref="C111:C116"/>
    <mergeCell ref="D111:E111"/>
    <mergeCell ref="D112:E112"/>
    <mergeCell ref="D113:E113"/>
    <mergeCell ref="D114:E114"/>
    <mergeCell ref="D115:E115"/>
    <mergeCell ref="D116:E116"/>
    <mergeCell ref="B117:B122"/>
    <mergeCell ref="C117:C122"/>
    <mergeCell ref="D117:E117"/>
    <mergeCell ref="D118:E118"/>
    <mergeCell ref="D119:E119"/>
    <mergeCell ref="D120:E120"/>
    <mergeCell ref="D121:E121"/>
    <mergeCell ref="D122:E122"/>
    <mergeCell ref="A123:A134"/>
    <mergeCell ref="B123:B128"/>
    <mergeCell ref="C123:C128"/>
    <mergeCell ref="D123:E123"/>
    <mergeCell ref="D124:E124"/>
    <mergeCell ref="D125:E125"/>
    <mergeCell ref="D126:E126"/>
    <mergeCell ref="D127:E127"/>
    <mergeCell ref="D128:E128"/>
    <mergeCell ref="B129:B134"/>
    <mergeCell ref="C129:C134"/>
    <mergeCell ref="D129:E129"/>
    <mergeCell ref="D130:E130"/>
    <mergeCell ref="D131:E131"/>
    <mergeCell ref="D132:E132"/>
    <mergeCell ref="D133:E133"/>
    <mergeCell ref="D134:E134"/>
    <mergeCell ref="A135:A146"/>
    <mergeCell ref="B135:B140"/>
    <mergeCell ref="C135:C140"/>
    <mergeCell ref="D135:E135"/>
    <mergeCell ref="D136:E136"/>
    <mergeCell ref="D137:E137"/>
    <mergeCell ref="D138:E138"/>
    <mergeCell ref="D139:E139"/>
    <mergeCell ref="D140:E140"/>
    <mergeCell ref="B141:B146"/>
    <mergeCell ref="C152:L154"/>
    <mergeCell ref="C141:C146"/>
    <mergeCell ref="D141:E141"/>
    <mergeCell ref="D142:E142"/>
    <mergeCell ref="D143:E143"/>
    <mergeCell ref="D144:E144"/>
    <mergeCell ref="D145:E145"/>
    <mergeCell ref="D146:E146"/>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rgb="FFC00000"/>
  </sheetPr>
  <dimension ref="A2:AC47"/>
  <sheetViews>
    <sheetView view="pageBreakPreview" zoomScale="75" zoomScaleNormal="75" zoomScaleSheetLayoutView="75" zoomScalePageLayoutView="0" workbookViewId="0" topLeftCell="A4">
      <selection activeCell="K7" sqref="K7"/>
    </sheetView>
  </sheetViews>
  <sheetFormatPr defaultColWidth="9.00390625" defaultRowHeight="13.5"/>
  <cols>
    <col min="1" max="1" width="12.125" style="3" customWidth="1"/>
    <col min="2" max="2" width="19.625" style="3" customWidth="1"/>
    <col min="3" max="3" width="24.875" style="3" customWidth="1"/>
    <col min="4" max="4" width="45.375" style="3" hidden="1" customWidth="1"/>
    <col min="5" max="5" width="7.75390625" style="1" customWidth="1"/>
    <col min="6" max="15" width="7.75390625" style="3" customWidth="1"/>
    <col min="16" max="16" width="3.00390625" style="10" customWidth="1"/>
    <col min="17" max="17" width="4.875" style="80" customWidth="1"/>
    <col min="18" max="18" width="4.125" style="3" customWidth="1"/>
    <col min="19" max="19" width="6.125" style="1" customWidth="1"/>
    <col min="20" max="29" width="6.125" style="3" customWidth="1"/>
    <col min="30" max="16384" width="9.00390625" style="3" customWidth="1"/>
  </cols>
  <sheetData>
    <row r="2" spans="1:17" s="83" customFormat="1" ht="29.25" customHeight="1">
      <c r="A2" s="182" t="s">
        <v>132</v>
      </c>
      <c r="B2" s="183"/>
      <c r="C2" s="183"/>
      <c r="D2" s="183"/>
      <c r="E2" s="183"/>
      <c r="F2" s="183"/>
      <c r="G2" s="183"/>
      <c r="H2" s="183"/>
      <c r="I2" s="183"/>
      <c r="J2" s="183"/>
      <c r="K2" s="183"/>
      <c r="L2" s="183"/>
      <c r="M2" s="183"/>
      <c r="N2" s="183"/>
      <c r="O2" s="183"/>
      <c r="P2" s="183"/>
      <c r="Q2" s="183"/>
    </row>
    <row r="3" spans="1:17" s="83" customFormat="1" ht="17.25">
      <c r="A3" s="182" t="s">
        <v>62</v>
      </c>
      <c r="B3" s="183"/>
      <c r="C3" s="183"/>
      <c r="D3" s="183"/>
      <c r="E3" s="183"/>
      <c r="F3" s="183"/>
      <c r="G3" s="183"/>
      <c r="H3" s="183"/>
      <c r="I3" s="183"/>
      <c r="J3" s="183"/>
      <c r="K3" s="183"/>
      <c r="L3" s="183"/>
      <c r="M3" s="183"/>
      <c r="N3" s="183"/>
      <c r="O3" s="183"/>
      <c r="P3" s="183"/>
      <c r="Q3" s="183"/>
    </row>
    <row r="4" spans="1:29" ht="21" customHeight="1">
      <c r="A4" s="184"/>
      <c r="B4" s="185"/>
      <c r="C4" s="27" t="s">
        <v>7</v>
      </c>
      <c r="D4" s="27"/>
      <c r="E4" s="186" t="s">
        <v>8</v>
      </c>
      <c r="F4" s="186" t="s">
        <v>9</v>
      </c>
      <c r="G4" s="186" t="s">
        <v>100</v>
      </c>
      <c r="H4" s="177" t="s">
        <v>101</v>
      </c>
      <c r="I4" s="177" t="s">
        <v>102</v>
      </c>
      <c r="J4" s="177" t="s">
        <v>103</v>
      </c>
      <c r="K4" s="177" t="s">
        <v>104</v>
      </c>
      <c r="L4" s="177" t="s">
        <v>105</v>
      </c>
      <c r="M4" s="177" t="s">
        <v>106</v>
      </c>
      <c r="N4" s="177" t="s">
        <v>10</v>
      </c>
      <c r="O4" s="178" t="s">
        <v>11</v>
      </c>
      <c r="P4" s="28"/>
      <c r="Q4" s="179" t="s">
        <v>63</v>
      </c>
      <c r="S4" s="171" t="s">
        <v>8</v>
      </c>
      <c r="T4" s="171" t="s">
        <v>9</v>
      </c>
      <c r="U4" s="171" t="s">
        <v>100</v>
      </c>
      <c r="V4" s="171" t="s">
        <v>101</v>
      </c>
      <c r="W4" s="171" t="s">
        <v>102</v>
      </c>
      <c r="X4" s="171" t="s">
        <v>103</v>
      </c>
      <c r="Y4" s="171" t="s">
        <v>104</v>
      </c>
      <c r="Z4" s="171" t="s">
        <v>105</v>
      </c>
      <c r="AA4" s="171" t="s">
        <v>106</v>
      </c>
      <c r="AB4" s="171" t="s">
        <v>10</v>
      </c>
      <c r="AC4" s="172" t="s">
        <v>11</v>
      </c>
    </row>
    <row r="5" spans="1:29" ht="21" customHeight="1">
      <c r="A5" s="173" t="s">
        <v>64</v>
      </c>
      <c r="B5" s="174"/>
      <c r="C5" s="29"/>
      <c r="D5" s="30"/>
      <c r="E5" s="186"/>
      <c r="F5" s="186"/>
      <c r="G5" s="186"/>
      <c r="H5" s="177"/>
      <c r="I5" s="177"/>
      <c r="J5" s="177"/>
      <c r="K5" s="177"/>
      <c r="L5" s="177"/>
      <c r="M5" s="177"/>
      <c r="N5" s="177"/>
      <c r="O5" s="178"/>
      <c r="P5" s="28"/>
      <c r="Q5" s="180"/>
      <c r="S5" s="171"/>
      <c r="T5" s="171"/>
      <c r="U5" s="171"/>
      <c r="V5" s="171"/>
      <c r="W5" s="171"/>
      <c r="X5" s="171"/>
      <c r="Y5" s="171"/>
      <c r="Z5" s="171"/>
      <c r="AA5" s="171"/>
      <c r="AB5" s="171"/>
      <c r="AC5" s="172"/>
    </row>
    <row r="6" spans="1:29" ht="21" customHeight="1">
      <c r="A6" s="31"/>
      <c r="B6" s="175" t="s">
        <v>65</v>
      </c>
      <c r="C6" s="176"/>
      <c r="D6" s="30"/>
      <c r="E6" s="32">
        <f aca="true" t="shared" si="0" ref="E6:O6">S6</f>
        <v>1</v>
      </c>
      <c r="F6" s="32">
        <f t="shared" si="0"/>
        <v>1</v>
      </c>
      <c r="G6" s="32">
        <f t="shared" si="0"/>
        <v>1</v>
      </c>
      <c r="H6" s="33">
        <f t="shared" si="0"/>
        <v>1.0000000000000002</v>
      </c>
      <c r="I6" s="33">
        <f t="shared" si="0"/>
        <v>1.0000000000000002</v>
      </c>
      <c r="J6" s="33">
        <f t="shared" si="0"/>
        <v>1.0000000000000002</v>
      </c>
      <c r="K6" s="33">
        <f t="shared" si="0"/>
        <v>1.0000000000000002</v>
      </c>
      <c r="L6" s="33">
        <f t="shared" si="0"/>
        <v>1.0000000000000002</v>
      </c>
      <c r="M6" s="33">
        <f t="shared" si="0"/>
        <v>1</v>
      </c>
      <c r="N6" s="33">
        <f t="shared" si="0"/>
        <v>1</v>
      </c>
      <c r="O6" s="34">
        <f t="shared" si="0"/>
        <v>1</v>
      </c>
      <c r="P6" s="28"/>
      <c r="Q6" s="180"/>
      <c r="S6" s="35">
        <f>S8+S23+S39</f>
        <v>1</v>
      </c>
      <c r="T6" s="35">
        <f aca="true" t="shared" si="1" ref="T6:AC6">T8+T23+T39</f>
        <v>1</v>
      </c>
      <c r="U6" s="35">
        <f t="shared" si="1"/>
        <v>1</v>
      </c>
      <c r="V6" s="35">
        <f t="shared" si="1"/>
        <v>1.0000000000000002</v>
      </c>
      <c r="W6" s="35">
        <f t="shared" si="1"/>
        <v>1.0000000000000002</v>
      </c>
      <c r="X6" s="35">
        <f t="shared" si="1"/>
        <v>1.0000000000000002</v>
      </c>
      <c r="Y6" s="35">
        <f t="shared" si="1"/>
        <v>1.0000000000000002</v>
      </c>
      <c r="Z6" s="35">
        <f t="shared" si="1"/>
        <v>1.0000000000000002</v>
      </c>
      <c r="AA6" s="35">
        <f t="shared" si="1"/>
        <v>1</v>
      </c>
      <c r="AB6" s="35">
        <f t="shared" si="1"/>
        <v>1</v>
      </c>
      <c r="AC6" s="35">
        <f t="shared" si="1"/>
        <v>1</v>
      </c>
    </row>
    <row r="7" spans="1:29" s="7" customFormat="1" ht="24.75" customHeight="1" thickBot="1">
      <c r="A7" s="36"/>
      <c r="B7" s="165" t="s">
        <v>66</v>
      </c>
      <c r="C7" s="166"/>
      <c r="D7" s="37"/>
      <c r="E7" s="38" t="e">
        <f>E8+E23+E39</f>
        <v>#REF!</v>
      </c>
      <c r="F7" s="38" t="e">
        <f>F8+F23+F39</f>
        <v>#REF!</v>
      </c>
      <c r="G7" s="39" t="e">
        <f aca="true" t="shared" si="2" ref="G7:O7">G8+G23+G39</f>
        <v>#REF!</v>
      </c>
      <c r="H7" s="38" t="e">
        <f t="shared" si="2"/>
        <v>#REF!</v>
      </c>
      <c r="I7" s="38" t="e">
        <f t="shared" si="2"/>
        <v>#REF!</v>
      </c>
      <c r="J7" s="38" t="e">
        <f t="shared" si="2"/>
        <v>#REF!</v>
      </c>
      <c r="K7" s="38" t="e">
        <f t="shared" si="2"/>
        <v>#REF!</v>
      </c>
      <c r="L7" s="38" t="e">
        <f t="shared" si="2"/>
        <v>#REF!</v>
      </c>
      <c r="M7" s="38" t="e">
        <f t="shared" si="2"/>
        <v>#REF!</v>
      </c>
      <c r="N7" s="38" t="e">
        <f t="shared" si="2"/>
        <v>#REF!</v>
      </c>
      <c r="O7" s="38" t="e">
        <f t="shared" si="2"/>
        <v>#REF!</v>
      </c>
      <c r="P7" s="40"/>
      <c r="Q7" s="180"/>
      <c r="R7" s="41"/>
      <c r="S7" s="42"/>
      <c r="T7" s="42"/>
      <c r="U7" s="42"/>
      <c r="V7" s="42"/>
      <c r="W7" s="42"/>
      <c r="X7" s="42"/>
      <c r="Y7" s="42"/>
      <c r="Z7" s="42"/>
      <c r="AA7" s="42"/>
      <c r="AB7" s="42"/>
      <c r="AC7" s="42"/>
    </row>
    <row r="8" spans="1:29" s="7" customFormat="1" ht="24.75" customHeight="1" thickBot="1" thickTop="1">
      <c r="A8" s="43"/>
      <c r="B8" s="44"/>
      <c r="C8" s="45" t="s">
        <v>67</v>
      </c>
      <c r="D8" s="46" t="s">
        <v>68</v>
      </c>
      <c r="E8" s="47" t="e">
        <f>SUM(E9:E22)</f>
        <v>#REF!</v>
      </c>
      <c r="F8" s="47" t="e">
        <f>SUM(F9:F22,)</f>
        <v>#REF!</v>
      </c>
      <c r="G8" s="47" t="e">
        <f aca="true" t="shared" si="3" ref="G8:O8">SUM(G9:G22)</f>
        <v>#REF!</v>
      </c>
      <c r="H8" s="48" t="e">
        <f t="shared" si="3"/>
        <v>#REF!</v>
      </c>
      <c r="I8" s="48" t="e">
        <f t="shared" si="3"/>
        <v>#REF!</v>
      </c>
      <c r="J8" s="48" t="e">
        <f t="shared" si="3"/>
        <v>#REF!</v>
      </c>
      <c r="K8" s="48" t="e">
        <f t="shared" si="3"/>
        <v>#REF!</v>
      </c>
      <c r="L8" s="48" t="e">
        <f t="shared" si="3"/>
        <v>#REF!</v>
      </c>
      <c r="M8" s="48" t="e">
        <f t="shared" si="3"/>
        <v>#REF!</v>
      </c>
      <c r="N8" s="48" t="e">
        <f t="shared" si="3"/>
        <v>#REF!</v>
      </c>
      <c r="O8" s="48" t="e">
        <f t="shared" si="3"/>
        <v>#REF!</v>
      </c>
      <c r="P8" s="49"/>
      <c r="Q8" s="181"/>
      <c r="S8" s="50">
        <f>SUM(S9:S22)</f>
        <v>0.25</v>
      </c>
      <c r="T8" s="51">
        <f aca="true" t="shared" si="4" ref="T8:AC8">SUM(T9:T22)</f>
        <v>0.26999999999999996</v>
      </c>
      <c r="U8" s="51">
        <f t="shared" si="4"/>
        <v>0.26999999999999996</v>
      </c>
      <c r="V8" s="51">
        <f t="shared" si="4"/>
        <v>0.26999999999999996</v>
      </c>
      <c r="W8" s="51">
        <f t="shared" si="4"/>
        <v>0.28</v>
      </c>
      <c r="X8" s="51">
        <f t="shared" si="4"/>
        <v>0.29</v>
      </c>
      <c r="Y8" s="51">
        <f t="shared" si="4"/>
        <v>0.3</v>
      </c>
      <c r="Z8" s="51">
        <f t="shared" si="4"/>
        <v>0.31000000000000005</v>
      </c>
      <c r="AA8" s="51">
        <f t="shared" si="4"/>
        <v>0.30999999999999994</v>
      </c>
      <c r="AB8" s="51">
        <f t="shared" si="4"/>
        <v>0.31999999999999995</v>
      </c>
      <c r="AC8" s="52">
        <f t="shared" si="4"/>
        <v>0.31999999999999995</v>
      </c>
    </row>
    <row r="9" spans="1:29" s="7" customFormat="1" ht="33" customHeight="1" thickTop="1">
      <c r="A9" s="167" t="s">
        <v>69</v>
      </c>
      <c r="B9" s="157" t="s">
        <v>70</v>
      </c>
      <c r="C9" s="14" t="s">
        <v>71</v>
      </c>
      <c r="D9" s="12" t="s">
        <v>107</v>
      </c>
      <c r="E9" s="53" t="e">
        <f aca="true" t="shared" si="5" ref="E9:O10">ROUNDDOWN($Q9*S9,4)</f>
        <v>#REF!</v>
      </c>
      <c r="F9" s="53" t="e">
        <f t="shared" si="5"/>
        <v>#REF!</v>
      </c>
      <c r="G9" s="53" t="e">
        <f t="shared" si="5"/>
        <v>#REF!</v>
      </c>
      <c r="H9" s="53" t="e">
        <f t="shared" si="5"/>
        <v>#REF!</v>
      </c>
      <c r="I9" s="53" t="e">
        <f t="shared" si="5"/>
        <v>#REF!</v>
      </c>
      <c r="J9" s="53" t="e">
        <f t="shared" si="5"/>
        <v>#REF!</v>
      </c>
      <c r="K9" s="53" t="e">
        <f t="shared" si="5"/>
        <v>#REF!</v>
      </c>
      <c r="L9" s="53" t="e">
        <f t="shared" si="5"/>
        <v>#REF!</v>
      </c>
      <c r="M9" s="53" t="e">
        <f t="shared" si="5"/>
        <v>#REF!</v>
      </c>
      <c r="N9" s="53" t="e">
        <f t="shared" si="5"/>
        <v>#REF!</v>
      </c>
      <c r="O9" s="53" t="e">
        <f t="shared" si="5"/>
        <v>#REF!</v>
      </c>
      <c r="P9" s="54"/>
      <c r="Q9" s="55" t="e">
        <f>#REF!</f>
        <v>#REF!</v>
      </c>
      <c r="S9" s="56">
        <v>0.03</v>
      </c>
      <c r="T9" s="56">
        <v>0.03</v>
      </c>
      <c r="U9" s="56">
        <v>0.03</v>
      </c>
      <c r="V9" s="56">
        <v>0.03</v>
      </c>
      <c r="W9" s="56">
        <v>0.03</v>
      </c>
      <c r="X9" s="56">
        <v>0.04</v>
      </c>
      <c r="Y9" s="56">
        <v>0.04</v>
      </c>
      <c r="Z9" s="56">
        <v>0.04</v>
      </c>
      <c r="AA9" s="56">
        <v>0.04</v>
      </c>
      <c r="AB9" s="56">
        <v>0.04</v>
      </c>
      <c r="AC9" s="56">
        <v>0.04</v>
      </c>
    </row>
    <row r="10" spans="1:29" s="7" customFormat="1" ht="18" customHeight="1">
      <c r="A10" s="168"/>
      <c r="B10" s="157"/>
      <c r="C10" s="157" t="s">
        <v>72</v>
      </c>
      <c r="D10" s="153" t="s">
        <v>108</v>
      </c>
      <c r="E10" s="140" t="e">
        <f t="shared" si="5"/>
        <v>#REF!</v>
      </c>
      <c r="F10" s="140" t="e">
        <f t="shared" si="5"/>
        <v>#REF!</v>
      </c>
      <c r="G10" s="140" t="e">
        <f t="shared" si="5"/>
        <v>#REF!</v>
      </c>
      <c r="H10" s="140" t="e">
        <f t="shared" si="5"/>
        <v>#REF!</v>
      </c>
      <c r="I10" s="140" t="e">
        <f t="shared" si="5"/>
        <v>#REF!</v>
      </c>
      <c r="J10" s="140" t="e">
        <f t="shared" si="5"/>
        <v>#REF!</v>
      </c>
      <c r="K10" s="140" t="e">
        <f t="shared" si="5"/>
        <v>#REF!</v>
      </c>
      <c r="L10" s="140" t="e">
        <f t="shared" si="5"/>
        <v>#REF!</v>
      </c>
      <c r="M10" s="140" t="e">
        <f t="shared" si="5"/>
        <v>#REF!</v>
      </c>
      <c r="N10" s="140" t="e">
        <f t="shared" si="5"/>
        <v>#REF!</v>
      </c>
      <c r="O10" s="140" t="e">
        <f t="shared" si="5"/>
        <v>#REF!</v>
      </c>
      <c r="P10" s="54"/>
      <c r="Q10" s="142" t="e">
        <f>#REF!</f>
        <v>#REF!</v>
      </c>
      <c r="S10" s="140">
        <v>0.02</v>
      </c>
      <c r="T10" s="140">
        <v>0.02</v>
      </c>
      <c r="U10" s="140">
        <v>0.02</v>
      </c>
      <c r="V10" s="140">
        <v>0.02</v>
      </c>
      <c r="W10" s="140">
        <v>0.02</v>
      </c>
      <c r="X10" s="140">
        <v>0.02</v>
      </c>
      <c r="Y10" s="140">
        <v>0.02</v>
      </c>
      <c r="Z10" s="140">
        <v>0.02</v>
      </c>
      <c r="AA10" s="140">
        <v>0.02</v>
      </c>
      <c r="AB10" s="140">
        <v>0.02</v>
      </c>
      <c r="AC10" s="140">
        <v>0.02</v>
      </c>
    </row>
    <row r="11" spans="1:29" s="7" customFormat="1" ht="41.25" customHeight="1">
      <c r="A11" s="168"/>
      <c r="B11" s="170"/>
      <c r="C11" s="157"/>
      <c r="D11" s="154"/>
      <c r="E11" s="141"/>
      <c r="F11" s="141"/>
      <c r="G11" s="141"/>
      <c r="H11" s="141"/>
      <c r="I11" s="141"/>
      <c r="J11" s="141"/>
      <c r="K11" s="141"/>
      <c r="L11" s="141"/>
      <c r="M11" s="141"/>
      <c r="N11" s="141"/>
      <c r="O11" s="141"/>
      <c r="P11" s="54"/>
      <c r="Q11" s="164"/>
      <c r="S11" s="141"/>
      <c r="T11" s="141"/>
      <c r="U11" s="141"/>
      <c r="V11" s="141"/>
      <c r="W11" s="141"/>
      <c r="X11" s="141"/>
      <c r="Y11" s="141"/>
      <c r="Z11" s="141"/>
      <c r="AA11" s="141"/>
      <c r="AB11" s="141"/>
      <c r="AC11" s="141"/>
    </row>
    <row r="12" spans="1:29" s="7" customFormat="1" ht="35.25" customHeight="1">
      <c r="A12" s="168"/>
      <c r="B12" s="157" t="s">
        <v>73</v>
      </c>
      <c r="C12" s="14" t="s">
        <v>74</v>
      </c>
      <c r="D12" s="12" t="s">
        <v>109</v>
      </c>
      <c r="E12" s="53" t="e">
        <f aca="true" t="shared" si="6" ref="E12:O13">ROUNDDOWN($Q12*S12,4)</f>
        <v>#REF!</v>
      </c>
      <c r="F12" s="53" t="e">
        <f t="shared" si="6"/>
        <v>#REF!</v>
      </c>
      <c r="G12" s="53" t="e">
        <f t="shared" si="6"/>
        <v>#REF!</v>
      </c>
      <c r="H12" s="53" t="e">
        <f t="shared" si="6"/>
        <v>#REF!</v>
      </c>
      <c r="I12" s="53" t="e">
        <f t="shared" si="6"/>
        <v>#REF!</v>
      </c>
      <c r="J12" s="53" t="e">
        <f t="shared" si="6"/>
        <v>#REF!</v>
      </c>
      <c r="K12" s="53" t="e">
        <f t="shared" si="6"/>
        <v>#REF!</v>
      </c>
      <c r="L12" s="53" t="e">
        <f t="shared" si="6"/>
        <v>#REF!</v>
      </c>
      <c r="M12" s="53" t="e">
        <f t="shared" si="6"/>
        <v>#REF!</v>
      </c>
      <c r="N12" s="53" t="e">
        <f t="shared" si="6"/>
        <v>#REF!</v>
      </c>
      <c r="O12" s="53" t="e">
        <f t="shared" si="6"/>
        <v>#REF!</v>
      </c>
      <c r="P12" s="54"/>
      <c r="Q12" s="55" t="e">
        <f>#REF!</f>
        <v>#REF!</v>
      </c>
      <c r="S12" s="53">
        <v>0.02</v>
      </c>
      <c r="T12" s="53">
        <v>0.02</v>
      </c>
      <c r="U12" s="53">
        <v>0.02</v>
      </c>
      <c r="V12" s="53">
        <v>0.02</v>
      </c>
      <c r="W12" s="53">
        <v>0.02</v>
      </c>
      <c r="X12" s="53">
        <v>0.02</v>
      </c>
      <c r="Y12" s="53">
        <v>0.02</v>
      </c>
      <c r="Z12" s="53">
        <v>0.02</v>
      </c>
      <c r="AA12" s="53">
        <v>0.02</v>
      </c>
      <c r="AB12" s="53">
        <v>0.01</v>
      </c>
      <c r="AC12" s="53">
        <v>0.01</v>
      </c>
    </row>
    <row r="13" spans="1:29" s="7" customFormat="1" ht="13.5" customHeight="1">
      <c r="A13" s="169"/>
      <c r="B13" s="157"/>
      <c r="C13" s="157" t="s">
        <v>75</v>
      </c>
      <c r="D13" s="153" t="s">
        <v>110</v>
      </c>
      <c r="E13" s="140" t="e">
        <f t="shared" si="6"/>
        <v>#REF!</v>
      </c>
      <c r="F13" s="140" t="e">
        <f t="shared" si="6"/>
        <v>#REF!</v>
      </c>
      <c r="G13" s="140" t="e">
        <f t="shared" si="6"/>
        <v>#REF!</v>
      </c>
      <c r="H13" s="140" t="e">
        <f t="shared" si="6"/>
        <v>#REF!</v>
      </c>
      <c r="I13" s="140" t="e">
        <f t="shared" si="6"/>
        <v>#REF!</v>
      </c>
      <c r="J13" s="140" t="e">
        <f t="shared" si="6"/>
        <v>#REF!</v>
      </c>
      <c r="K13" s="140" t="e">
        <f t="shared" si="6"/>
        <v>#REF!</v>
      </c>
      <c r="L13" s="140" t="e">
        <f t="shared" si="6"/>
        <v>#REF!</v>
      </c>
      <c r="M13" s="140" t="e">
        <f t="shared" si="6"/>
        <v>#REF!</v>
      </c>
      <c r="N13" s="140" t="e">
        <f t="shared" si="6"/>
        <v>#REF!</v>
      </c>
      <c r="O13" s="140" t="e">
        <f t="shared" si="6"/>
        <v>#REF!</v>
      </c>
      <c r="P13" s="54"/>
      <c r="Q13" s="142" t="e">
        <f>#REF!</f>
        <v>#REF!</v>
      </c>
      <c r="S13" s="140">
        <v>0.01</v>
      </c>
      <c r="T13" s="140">
        <v>0.01</v>
      </c>
      <c r="U13" s="140">
        <v>0.01</v>
      </c>
      <c r="V13" s="140">
        <v>0.01</v>
      </c>
      <c r="W13" s="140">
        <v>0.01</v>
      </c>
      <c r="X13" s="140">
        <v>0.01</v>
      </c>
      <c r="Y13" s="140">
        <v>0.01</v>
      </c>
      <c r="Z13" s="140">
        <v>0.01</v>
      </c>
      <c r="AA13" s="140">
        <v>0.01</v>
      </c>
      <c r="AB13" s="140">
        <v>0.01</v>
      </c>
      <c r="AC13" s="140">
        <v>0.01</v>
      </c>
    </row>
    <row r="14" spans="1:29" s="7" customFormat="1" ht="17.25" customHeight="1">
      <c r="A14" s="169"/>
      <c r="B14" s="157"/>
      <c r="C14" s="157"/>
      <c r="D14" s="154"/>
      <c r="E14" s="141"/>
      <c r="F14" s="141"/>
      <c r="G14" s="141"/>
      <c r="H14" s="141"/>
      <c r="I14" s="141"/>
      <c r="J14" s="141"/>
      <c r="K14" s="141"/>
      <c r="L14" s="141"/>
      <c r="M14" s="141"/>
      <c r="N14" s="141"/>
      <c r="O14" s="141"/>
      <c r="P14" s="54"/>
      <c r="Q14" s="164"/>
      <c r="S14" s="141"/>
      <c r="T14" s="141"/>
      <c r="U14" s="141"/>
      <c r="V14" s="141"/>
      <c r="W14" s="141"/>
      <c r="X14" s="141"/>
      <c r="Y14" s="141"/>
      <c r="Z14" s="141"/>
      <c r="AA14" s="141"/>
      <c r="AB14" s="141"/>
      <c r="AC14" s="141"/>
    </row>
    <row r="15" spans="1:29" s="7" customFormat="1" ht="12" customHeight="1">
      <c r="A15" s="169"/>
      <c r="B15" s="157" t="s">
        <v>76</v>
      </c>
      <c r="C15" s="157"/>
      <c r="D15" s="153" t="s">
        <v>111</v>
      </c>
      <c r="E15" s="140" t="e">
        <f aca="true" t="shared" si="7" ref="E15:O15">ROUNDDOWN($Q15*S15,4)</f>
        <v>#REF!</v>
      </c>
      <c r="F15" s="140" t="e">
        <f t="shared" si="7"/>
        <v>#REF!</v>
      </c>
      <c r="G15" s="140" t="e">
        <f t="shared" si="7"/>
        <v>#REF!</v>
      </c>
      <c r="H15" s="140" t="e">
        <f t="shared" si="7"/>
        <v>#REF!</v>
      </c>
      <c r="I15" s="140" t="e">
        <f t="shared" si="7"/>
        <v>#REF!</v>
      </c>
      <c r="J15" s="140" t="e">
        <f t="shared" si="7"/>
        <v>#REF!</v>
      </c>
      <c r="K15" s="140" t="e">
        <f t="shared" si="7"/>
        <v>#REF!</v>
      </c>
      <c r="L15" s="140" t="e">
        <f t="shared" si="7"/>
        <v>#REF!</v>
      </c>
      <c r="M15" s="140" t="e">
        <f t="shared" si="7"/>
        <v>#REF!</v>
      </c>
      <c r="N15" s="140" t="e">
        <f t="shared" si="7"/>
        <v>#REF!</v>
      </c>
      <c r="O15" s="140" t="e">
        <f t="shared" si="7"/>
        <v>#REF!</v>
      </c>
      <c r="P15" s="54"/>
      <c r="Q15" s="142" t="e">
        <f>#REF!</f>
        <v>#REF!</v>
      </c>
      <c r="S15" s="140">
        <v>0.01</v>
      </c>
      <c r="T15" s="140">
        <v>0.01</v>
      </c>
      <c r="U15" s="140">
        <v>0.01</v>
      </c>
      <c r="V15" s="140">
        <v>0.01</v>
      </c>
      <c r="W15" s="140">
        <v>0.01</v>
      </c>
      <c r="X15" s="140">
        <v>0.01</v>
      </c>
      <c r="Y15" s="140">
        <v>0.01</v>
      </c>
      <c r="Z15" s="140">
        <v>0.01</v>
      </c>
      <c r="AA15" s="140">
        <v>0.01</v>
      </c>
      <c r="AB15" s="140">
        <v>0.01</v>
      </c>
      <c r="AC15" s="140">
        <v>0.01</v>
      </c>
    </row>
    <row r="16" spans="1:29" s="7" customFormat="1" ht="30" customHeight="1">
      <c r="A16" s="169"/>
      <c r="B16" s="157"/>
      <c r="C16" s="157"/>
      <c r="D16" s="154"/>
      <c r="E16" s="141"/>
      <c r="F16" s="141"/>
      <c r="G16" s="141"/>
      <c r="H16" s="141"/>
      <c r="I16" s="141"/>
      <c r="J16" s="141"/>
      <c r="K16" s="141"/>
      <c r="L16" s="141"/>
      <c r="M16" s="141"/>
      <c r="N16" s="141"/>
      <c r="O16" s="141"/>
      <c r="P16" s="54"/>
      <c r="Q16" s="164"/>
      <c r="S16" s="141"/>
      <c r="T16" s="141"/>
      <c r="U16" s="141"/>
      <c r="V16" s="141"/>
      <c r="W16" s="141"/>
      <c r="X16" s="141"/>
      <c r="Y16" s="141"/>
      <c r="Z16" s="141"/>
      <c r="AA16" s="141"/>
      <c r="AB16" s="141"/>
      <c r="AC16" s="141"/>
    </row>
    <row r="17" spans="1:29" s="7" customFormat="1" ht="44.25" customHeight="1">
      <c r="A17" s="169"/>
      <c r="B17" s="157" t="s">
        <v>77</v>
      </c>
      <c r="C17" s="14" t="s">
        <v>78</v>
      </c>
      <c r="D17" s="12" t="s">
        <v>112</v>
      </c>
      <c r="E17" s="53" t="e">
        <f aca="true" t="shared" si="8" ref="E17:O18">ROUNDDOWN($Q17*S17,4)</f>
        <v>#REF!</v>
      </c>
      <c r="F17" s="53" t="e">
        <f t="shared" si="8"/>
        <v>#REF!</v>
      </c>
      <c r="G17" s="53" t="e">
        <f t="shared" si="8"/>
        <v>#REF!</v>
      </c>
      <c r="H17" s="53" t="e">
        <f t="shared" si="8"/>
        <v>#REF!</v>
      </c>
      <c r="I17" s="53" t="e">
        <f t="shared" si="8"/>
        <v>#REF!</v>
      </c>
      <c r="J17" s="53" t="e">
        <f t="shared" si="8"/>
        <v>#REF!</v>
      </c>
      <c r="K17" s="53" t="e">
        <f t="shared" si="8"/>
        <v>#REF!</v>
      </c>
      <c r="L17" s="53" t="e">
        <f t="shared" si="8"/>
        <v>#REF!</v>
      </c>
      <c r="M17" s="53" t="e">
        <f t="shared" si="8"/>
        <v>#REF!</v>
      </c>
      <c r="N17" s="53" t="e">
        <f t="shared" si="8"/>
        <v>#REF!</v>
      </c>
      <c r="O17" s="53" t="e">
        <f t="shared" si="8"/>
        <v>#REF!</v>
      </c>
      <c r="P17" s="54"/>
      <c r="Q17" s="55" t="e">
        <f>#REF!</f>
        <v>#REF!</v>
      </c>
      <c r="S17" s="53">
        <v>0.02</v>
      </c>
      <c r="T17" s="53">
        <v>0.03</v>
      </c>
      <c r="U17" s="53">
        <v>0.03</v>
      </c>
      <c r="V17" s="53">
        <v>0.03</v>
      </c>
      <c r="W17" s="53">
        <v>0.04</v>
      </c>
      <c r="X17" s="53">
        <v>0.04</v>
      </c>
      <c r="Y17" s="53">
        <v>0.04</v>
      </c>
      <c r="Z17" s="53">
        <v>0.05</v>
      </c>
      <c r="AA17" s="53">
        <v>0.06</v>
      </c>
      <c r="AB17" s="53">
        <v>0.08</v>
      </c>
      <c r="AC17" s="53">
        <v>0.08</v>
      </c>
    </row>
    <row r="18" spans="1:29" s="7" customFormat="1" ht="12" customHeight="1">
      <c r="A18" s="169"/>
      <c r="B18" s="157"/>
      <c r="C18" s="157" t="s">
        <v>79</v>
      </c>
      <c r="D18" s="153" t="s">
        <v>113</v>
      </c>
      <c r="E18" s="140" t="e">
        <f t="shared" si="8"/>
        <v>#REF!</v>
      </c>
      <c r="F18" s="140" t="e">
        <f t="shared" si="8"/>
        <v>#REF!</v>
      </c>
      <c r="G18" s="140" t="e">
        <f t="shared" si="8"/>
        <v>#REF!</v>
      </c>
      <c r="H18" s="140" t="e">
        <f t="shared" si="8"/>
        <v>#REF!</v>
      </c>
      <c r="I18" s="140" t="e">
        <f t="shared" si="8"/>
        <v>#REF!</v>
      </c>
      <c r="J18" s="140" t="e">
        <f t="shared" si="8"/>
        <v>#REF!</v>
      </c>
      <c r="K18" s="140" t="e">
        <f t="shared" si="8"/>
        <v>#REF!</v>
      </c>
      <c r="L18" s="140" t="e">
        <f t="shared" si="8"/>
        <v>#REF!</v>
      </c>
      <c r="M18" s="140" t="e">
        <f t="shared" si="8"/>
        <v>#REF!</v>
      </c>
      <c r="N18" s="140" t="e">
        <f t="shared" si="8"/>
        <v>#REF!</v>
      </c>
      <c r="O18" s="140" t="e">
        <f t="shared" si="8"/>
        <v>#REF!</v>
      </c>
      <c r="P18" s="54"/>
      <c r="Q18" s="142" t="e">
        <f>#REF!</f>
        <v>#REF!</v>
      </c>
      <c r="S18" s="140">
        <v>0.02</v>
      </c>
      <c r="T18" s="140">
        <v>0.02</v>
      </c>
      <c r="U18" s="140">
        <v>0.02</v>
      </c>
      <c r="V18" s="140">
        <v>0.02</v>
      </c>
      <c r="W18" s="140">
        <v>0.02</v>
      </c>
      <c r="X18" s="140">
        <v>0.02</v>
      </c>
      <c r="Y18" s="140">
        <v>0.02</v>
      </c>
      <c r="Z18" s="140">
        <v>0.02</v>
      </c>
      <c r="AA18" s="140">
        <v>0.02</v>
      </c>
      <c r="AB18" s="140">
        <v>0.02</v>
      </c>
      <c r="AC18" s="140">
        <v>0.02</v>
      </c>
    </row>
    <row r="19" spans="1:29" s="7" customFormat="1" ht="18" customHeight="1">
      <c r="A19" s="169"/>
      <c r="B19" s="158"/>
      <c r="C19" s="157"/>
      <c r="D19" s="154"/>
      <c r="E19" s="141"/>
      <c r="F19" s="141"/>
      <c r="G19" s="141"/>
      <c r="H19" s="141"/>
      <c r="I19" s="141"/>
      <c r="J19" s="141"/>
      <c r="K19" s="141"/>
      <c r="L19" s="141"/>
      <c r="M19" s="141"/>
      <c r="N19" s="141"/>
      <c r="O19" s="141"/>
      <c r="P19" s="54"/>
      <c r="Q19" s="143"/>
      <c r="S19" s="141"/>
      <c r="T19" s="141"/>
      <c r="U19" s="141"/>
      <c r="V19" s="141"/>
      <c r="W19" s="141"/>
      <c r="X19" s="141"/>
      <c r="Y19" s="141"/>
      <c r="Z19" s="141"/>
      <c r="AA19" s="141"/>
      <c r="AB19" s="141"/>
      <c r="AC19" s="141"/>
    </row>
    <row r="20" spans="1:29" s="7" customFormat="1" ht="32.25" customHeight="1">
      <c r="A20" s="169"/>
      <c r="B20" s="159" t="s">
        <v>80</v>
      </c>
      <c r="C20" s="160"/>
      <c r="D20" s="12" t="s">
        <v>114</v>
      </c>
      <c r="E20" s="53" t="e">
        <f aca="true" t="shared" si="9" ref="E20:O22">ROUNDDOWN($Q20*S20,4)</f>
        <v>#REF!</v>
      </c>
      <c r="F20" s="53" t="e">
        <f t="shared" si="9"/>
        <v>#REF!</v>
      </c>
      <c r="G20" s="53" t="e">
        <f t="shared" si="9"/>
        <v>#REF!</v>
      </c>
      <c r="H20" s="53" t="e">
        <f t="shared" si="9"/>
        <v>#REF!</v>
      </c>
      <c r="I20" s="53" t="e">
        <f t="shared" si="9"/>
        <v>#REF!</v>
      </c>
      <c r="J20" s="53" t="e">
        <f t="shared" si="9"/>
        <v>#REF!</v>
      </c>
      <c r="K20" s="53" t="e">
        <f t="shared" si="9"/>
        <v>#REF!</v>
      </c>
      <c r="L20" s="53" t="e">
        <f t="shared" si="9"/>
        <v>#REF!</v>
      </c>
      <c r="M20" s="53" t="e">
        <f t="shared" si="9"/>
        <v>#REF!</v>
      </c>
      <c r="N20" s="53" t="e">
        <f t="shared" si="9"/>
        <v>#REF!</v>
      </c>
      <c r="O20" s="53" t="e">
        <f t="shared" si="9"/>
        <v>#REF!</v>
      </c>
      <c r="P20" s="54"/>
      <c r="Q20" s="55" t="e">
        <f>#REF!</f>
        <v>#REF!</v>
      </c>
      <c r="S20" s="53">
        <v>0.08</v>
      </c>
      <c r="T20" s="53">
        <v>0.09</v>
      </c>
      <c r="U20" s="53">
        <v>0.09</v>
      </c>
      <c r="V20" s="53">
        <v>0.09</v>
      </c>
      <c r="W20" s="53">
        <v>0.09</v>
      </c>
      <c r="X20" s="53">
        <v>0.09</v>
      </c>
      <c r="Y20" s="53">
        <v>0.09</v>
      </c>
      <c r="Z20" s="53">
        <v>0.09</v>
      </c>
      <c r="AA20" s="53">
        <v>0.09</v>
      </c>
      <c r="AB20" s="53">
        <v>0.09</v>
      </c>
      <c r="AC20" s="53">
        <v>0.09</v>
      </c>
    </row>
    <row r="21" spans="1:29" s="7" customFormat="1" ht="48" customHeight="1">
      <c r="A21" s="169"/>
      <c r="B21" s="159" t="s">
        <v>81</v>
      </c>
      <c r="C21" s="160"/>
      <c r="D21" s="12" t="s">
        <v>115</v>
      </c>
      <c r="E21" s="53" t="e">
        <f t="shared" si="9"/>
        <v>#REF!</v>
      </c>
      <c r="F21" s="53" t="e">
        <f t="shared" si="9"/>
        <v>#REF!</v>
      </c>
      <c r="G21" s="53" t="e">
        <f t="shared" si="9"/>
        <v>#REF!</v>
      </c>
      <c r="H21" s="53" t="e">
        <f t="shared" si="9"/>
        <v>#REF!</v>
      </c>
      <c r="I21" s="53" t="e">
        <f t="shared" si="9"/>
        <v>#REF!</v>
      </c>
      <c r="J21" s="53" t="e">
        <f t="shared" si="9"/>
        <v>#REF!</v>
      </c>
      <c r="K21" s="53" t="e">
        <f t="shared" si="9"/>
        <v>#REF!</v>
      </c>
      <c r="L21" s="53" t="e">
        <f t="shared" si="9"/>
        <v>#REF!</v>
      </c>
      <c r="M21" s="53" t="e">
        <f t="shared" si="9"/>
        <v>#REF!</v>
      </c>
      <c r="N21" s="53" t="e">
        <f t="shared" si="9"/>
        <v>#REF!</v>
      </c>
      <c r="O21" s="53" t="e">
        <f t="shared" si="9"/>
        <v>#REF!</v>
      </c>
      <c r="P21" s="54"/>
      <c r="Q21" s="55" t="e">
        <f>#REF!</f>
        <v>#REF!</v>
      </c>
      <c r="R21" s="7">
        <v>0.2</v>
      </c>
      <c r="S21" s="53">
        <v>0.02</v>
      </c>
      <c r="T21" s="53">
        <v>0.02</v>
      </c>
      <c r="U21" s="53">
        <v>0.02</v>
      </c>
      <c r="V21" s="53">
        <v>0.02</v>
      </c>
      <c r="W21" s="53">
        <v>0.02</v>
      </c>
      <c r="X21" s="53">
        <v>0.02</v>
      </c>
      <c r="Y21" s="53">
        <v>0.03</v>
      </c>
      <c r="Z21" s="53">
        <v>0.03</v>
      </c>
      <c r="AA21" s="53">
        <v>0.03</v>
      </c>
      <c r="AB21" s="53">
        <v>0.03</v>
      </c>
      <c r="AC21" s="53">
        <v>0.03</v>
      </c>
    </row>
    <row r="22" spans="1:29" s="7" customFormat="1" ht="78.75" customHeight="1" thickBot="1">
      <c r="A22" s="169"/>
      <c r="B22" s="14" t="s">
        <v>82</v>
      </c>
      <c r="C22" s="14"/>
      <c r="D22" s="12" t="s">
        <v>116</v>
      </c>
      <c r="E22" s="53" t="e">
        <f t="shared" si="9"/>
        <v>#REF!</v>
      </c>
      <c r="F22" s="53" t="e">
        <f t="shared" si="9"/>
        <v>#REF!</v>
      </c>
      <c r="G22" s="53" t="e">
        <f t="shared" si="9"/>
        <v>#REF!</v>
      </c>
      <c r="H22" s="53" t="e">
        <f t="shared" si="9"/>
        <v>#REF!</v>
      </c>
      <c r="I22" s="53" t="e">
        <f t="shared" si="9"/>
        <v>#REF!</v>
      </c>
      <c r="J22" s="53" t="e">
        <f t="shared" si="9"/>
        <v>#REF!</v>
      </c>
      <c r="K22" s="53" t="e">
        <f t="shared" si="9"/>
        <v>#REF!</v>
      </c>
      <c r="L22" s="53" t="e">
        <f t="shared" si="9"/>
        <v>#REF!</v>
      </c>
      <c r="M22" s="53" t="e">
        <f t="shared" si="9"/>
        <v>#REF!</v>
      </c>
      <c r="N22" s="53" t="e">
        <f t="shared" si="9"/>
        <v>#REF!</v>
      </c>
      <c r="O22" s="53" t="e">
        <f t="shared" si="9"/>
        <v>#REF!</v>
      </c>
      <c r="P22" s="54"/>
      <c r="Q22" s="55" t="e">
        <f>#REF!</f>
        <v>#REF!</v>
      </c>
      <c r="R22" s="7">
        <v>0.2</v>
      </c>
      <c r="S22" s="8">
        <v>0.02</v>
      </c>
      <c r="T22" s="8">
        <v>0.02</v>
      </c>
      <c r="U22" s="8">
        <v>0.02</v>
      </c>
      <c r="V22" s="8">
        <v>0.02</v>
      </c>
      <c r="W22" s="8">
        <v>0.02</v>
      </c>
      <c r="X22" s="8">
        <v>0.02</v>
      </c>
      <c r="Y22" s="8">
        <v>0.02</v>
      </c>
      <c r="Z22" s="8">
        <v>0.02</v>
      </c>
      <c r="AA22" s="8">
        <v>0.01</v>
      </c>
      <c r="AB22" s="8">
        <v>0.01</v>
      </c>
      <c r="AC22" s="8">
        <v>0.01</v>
      </c>
    </row>
    <row r="23" spans="1:29" s="7" customFormat="1" ht="26.25" customHeight="1" thickBot="1" thickTop="1">
      <c r="A23" s="57"/>
      <c r="B23" s="58"/>
      <c r="C23" s="59" t="s">
        <v>83</v>
      </c>
      <c r="D23" s="60" t="s">
        <v>84</v>
      </c>
      <c r="E23" s="61" t="e">
        <f>ROUNDDOWN(SUM(E24:E38),2)</f>
        <v>#REF!</v>
      </c>
      <c r="F23" s="61" t="e">
        <f aca="true" t="shared" si="10" ref="F23:N23">ROUNDDOWN(SUM(F24:F38),2)</f>
        <v>#REF!</v>
      </c>
      <c r="G23" s="61" t="e">
        <f t="shared" si="10"/>
        <v>#REF!</v>
      </c>
      <c r="H23" s="61" t="e">
        <f t="shared" si="10"/>
        <v>#REF!</v>
      </c>
      <c r="I23" s="61" t="e">
        <f t="shared" si="10"/>
        <v>#REF!</v>
      </c>
      <c r="J23" s="61" t="e">
        <f t="shared" si="10"/>
        <v>#REF!</v>
      </c>
      <c r="K23" s="61" t="e">
        <f t="shared" si="10"/>
        <v>#REF!</v>
      </c>
      <c r="L23" s="61" t="e">
        <f t="shared" si="10"/>
        <v>#REF!</v>
      </c>
      <c r="M23" s="61" t="e">
        <f t="shared" si="10"/>
        <v>#REF!</v>
      </c>
      <c r="N23" s="61" t="e">
        <f t="shared" si="10"/>
        <v>#REF!</v>
      </c>
      <c r="O23" s="61" t="e">
        <f>ROUNDDOWN(SUM(O24:O38),2)</f>
        <v>#REF!</v>
      </c>
      <c r="P23" s="54"/>
      <c r="Q23" s="62"/>
      <c r="S23" s="63">
        <f>SUM(S24:S38)</f>
        <v>0.7300000000000001</v>
      </c>
      <c r="T23" s="64">
        <f aca="true" t="shared" si="11" ref="T23:AC23">SUM(T24:T38)</f>
        <v>0.7000000000000001</v>
      </c>
      <c r="U23" s="64">
        <f t="shared" si="11"/>
        <v>0.7000000000000001</v>
      </c>
      <c r="V23" s="65">
        <f t="shared" si="11"/>
        <v>0.6900000000000002</v>
      </c>
      <c r="W23" s="65">
        <f t="shared" si="11"/>
        <v>0.6800000000000002</v>
      </c>
      <c r="X23" s="65">
        <f t="shared" si="11"/>
        <v>0.6700000000000002</v>
      </c>
      <c r="Y23" s="65">
        <f t="shared" si="11"/>
        <v>0.6400000000000001</v>
      </c>
      <c r="Z23" s="65">
        <f t="shared" si="11"/>
        <v>0.6200000000000001</v>
      </c>
      <c r="AA23" s="65">
        <f t="shared" si="11"/>
        <v>0.6100000000000001</v>
      </c>
      <c r="AB23" s="65">
        <f t="shared" si="11"/>
        <v>0.5900000000000001</v>
      </c>
      <c r="AC23" s="66">
        <f t="shared" si="11"/>
        <v>0.5800000000000001</v>
      </c>
    </row>
    <row r="24" spans="1:29" s="7" customFormat="1" ht="30" customHeight="1" thickTop="1">
      <c r="A24" s="161" t="s">
        <v>85</v>
      </c>
      <c r="B24" s="144" t="s">
        <v>86</v>
      </c>
      <c r="C24" s="14" t="s">
        <v>87</v>
      </c>
      <c r="D24" s="12" t="s">
        <v>117</v>
      </c>
      <c r="E24" s="53" t="e">
        <f aca="true" t="shared" si="12" ref="E24:O25">ROUNDDOWN($Q24*S24,4)</f>
        <v>#REF!</v>
      </c>
      <c r="F24" s="53" t="e">
        <f t="shared" si="12"/>
        <v>#REF!</v>
      </c>
      <c r="G24" s="53" t="e">
        <f t="shared" si="12"/>
        <v>#REF!</v>
      </c>
      <c r="H24" s="53" t="e">
        <f t="shared" si="12"/>
        <v>#REF!</v>
      </c>
      <c r="I24" s="53" t="e">
        <f t="shared" si="12"/>
        <v>#REF!</v>
      </c>
      <c r="J24" s="53" t="e">
        <f t="shared" si="12"/>
        <v>#REF!</v>
      </c>
      <c r="K24" s="53" t="e">
        <f t="shared" si="12"/>
        <v>#REF!</v>
      </c>
      <c r="L24" s="53" t="e">
        <f t="shared" si="12"/>
        <v>#REF!</v>
      </c>
      <c r="M24" s="53" t="e">
        <f t="shared" si="12"/>
        <v>#REF!</v>
      </c>
      <c r="N24" s="53" t="e">
        <f t="shared" si="12"/>
        <v>#REF!</v>
      </c>
      <c r="O24" s="53" t="e">
        <f t="shared" si="12"/>
        <v>#REF!</v>
      </c>
      <c r="P24" s="54"/>
      <c r="Q24" s="67" t="e">
        <f>#REF!</f>
        <v>#REF!</v>
      </c>
      <c r="S24" s="56">
        <v>0.03</v>
      </c>
      <c r="T24" s="56">
        <v>0.03</v>
      </c>
      <c r="U24" s="56">
        <v>0.03</v>
      </c>
      <c r="V24" s="56">
        <v>0.03</v>
      </c>
      <c r="W24" s="56">
        <v>0.03</v>
      </c>
      <c r="X24" s="56">
        <v>0.03</v>
      </c>
      <c r="Y24" s="56">
        <v>0.03</v>
      </c>
      <c r="Z24" s="56">
        <v>0.03</v>
      </c>
      <c r="AA24" s="56">
        <v>0.03</v>
      </c>
      <c r="AB24" s="56">
        <v>0.03</v>
      </c>
      <c r="AC24" s="56">
        <v>0.03</v>
      </c>
    </row>
    <row r="25" spans="1:29" s="7" customFormat="1" ht="18.75" customHeight="1">
      <c r="A25" s="162"/>
      <c r="B25" s="144"/>
      <c r="C25" s="157" t="s">
        <v>72</v>
      </c>
      <c r="D25" s="153" t="s">
        <v>118</v>
      </c>
      <c r="E25" s="140" t="e">
        <f t="shared" si="12"/>
        <v>#REF!</v>
      </c>
      <c r="F25" s="140" t="e">
        <f t="shared" si="12"/>
        <v>#REF!</v>
      </c>
      <c r="G25" s="140" t="e">
        <f t="shared" si="12"/>
        <v>#REF!</v>
      </c>
      <c r="H25" s="140" t="e">
        <f t="shared" si="12"/>
        <v>#REF!</v>
      </c>
      <c r="I25" s="140" t="e">
        <f t="shared" si="12"/>
        <v>#REF!</v>
      </c>
      <c r="J25" s="140" t="e">
        <f t="shared" si="12"/>
        <v>#REF!</v>
      </c>
      <c r="K25" s="140" t="e">
        <f t="shared" si="12"/>
        <v>#REF!</v>
      </c>
      <c r="L25" s="140" t="e">
        <f t="shared" si="12"/>
        <v>#REF!</v>
      </c>
      <c r="M25" s="140" t="e">
        <f t="shared" si="12"/>
        <v>#REF!</v>
      </c>
      <c r="N25" s="140" t="e">
        <f t="shared" si="12"/>
        <v>#REF!</v>
      </c>
      <c r="O25" s="140" t="e">
        <f t="shared" si="12"/>
        <v>#REF!</v>
      </c>
      <c r="P25" s="54"/>
      <c r="Q25" s="155" t="e">
        <f>#REF!</f>
        <v>#REF!</v>
      </c>
      <c r="S25" s="140">
        <v>0.02</v>
      </c>
      <c r="T25" s="140">
        <v>0.02</v>
      </c>
      <c r="U25" s="140">
        <v>0.02</v>
      </c>
      <c r="V25" s="140">
        <v>0.02</v>
      </c>
      <c r="W25" s="140">
        <v>0.02</v>
      </c>
      <c r="X25" s="140">
        <v>0.02</v>
      </c>
      <c r="Y25" s="140">
        <v>0.02</v>
      </c>
      <c r="Z25" s="140">
        <v>0.02</v>
      </c>
      <c r="AA25" s="140">
        <v>0.02</v>
      </c>
      <c r="AB25" s="140">
        <v>0.02</v>
      </c>
      <c r="AC25" s="140">
        <v>0.02</v>
      </c>
    </row>
    <row r="26" spans="1:29" s="7" customFormat="1" ht="42.75" customHeight="1">
      <c r="A26" s="162"/>
      <c r="B26" s="144"/>
      <c r="C26" s="157"/>
      <c r="D26" s="154"/>
      <c r="E26" s="141"/>
      <c r="F26" s="141"/>
      <c r="G26" s="141"/>
      <c r="H26" s="141"/>
      <c r="I26" s="141"/>
      <c r="J26" s="141"/>
      <c r="K26" s="141"/>
      <c r="L26" s="141"/>
      <c r="M26" s="141"/>
      <c r="N26" s="141"/>
      <c r="O26" s="141"/>
      <c r="P26" s="54"/>
      <c r="Q26" s="156"/>
      <c r="S26" s="141"/>
      <c r="T26" s="141"/>
      <c r="U26" s="141"/>
      <c r="V26" s="141"/>
      <c r="W26" s="141"/>
      <c r="X26" s="141"/>
      <c r="Y26" s="141"/>
      <c r="Z26" s="141"/>
      <c r="AA26" s="141"/>
      <c r="AB26" s="141"/>
      <c r="AC26" s="141"/>
    </row>
    <row r="27" spans="1:29" s="7" customFormat="1" ht="28.5" customHeight="1">
      <c r="A27" s="162"/>
      <c r="B27" s="157" t="s">
        <v>73</v>
      </c>
      <c r="C27" s="14" t="s">
        <v>74</v>
      </c>
      <c r="D27" s="12" t="s">
        <v>119</v>
      </c>
      <c r="E27" s="53" t="e">
        <f aca="true" t="shared" si="13" ref="E27:O28">ROUNDDOWN($Q27*S27,4)</f>
        <v>#REF!</v>
      </c>
      <c r="F27" s="53" t="e">
        <f t="shared" si="13"/>
        <v>#REF!</v>
      </c>
      <c r="G27" s="53" t="e">
        <f t="shared" si="13"/>
        <v>#REF!</v>
      </c>
      <c r="H27" s="53" t="e">
        <f t="shared" si="13"/>
        <v>#REF!</v>
      </c>
      <c r="I27" s="53" t="e">
        <f t="shared" si="13"/>
        <v>#REF!</v>
      </c>
      <c r="J27" s="53" t="e">
        <f t="shared" si="13"/>
        <v>#REF!</v>
      </c>
      <c r="K27" s="53" t="e">
        <f t="shared" si="13"/>
        <v>#REF!</v>
      </c>
      <c r="L27" s="53" t="e">
        <f t="shared" si="13"/>
        <v>#REF!</v>
      </c>
      <c r="M27" s="53" t="e">
        <f t="shared" si="13"/>
        <v>#REF!</v>
      </c>
      <c r="N27" s="53" t="e">
        <f t="shared" si="13"/>
        <v>#REF!</v>
      </c>
      <c r="O27" s="53" t="e">
        <f t="shared" si="13"/>
        <v>#REF!</v>
      </c>
      <c r="P27" s="54"/>
      <c r="Q27" s="67" t="e">
        <f>#REF!</f>
        <v>#REF!</v>
      </c>
      <c r="S27" s="53">
        <v>0.01</v>
      </c>
      <c r="T27" s="53">
        <v>0.01</v>
      </c>
      <c r="U27" s="53">
        <v>0.01</v>
      </c>
      <c r="V27" s="53">
        <v>0.02</v>
      </c>
      <c r="W27" s="53">
        <v>0.02</v>
      </c>
      <c r="X27" s="53">
        <v>0.02</v>
      </c>
      <c r="Y27" s="53">
        <v>0.02</v>
      </c>
      <c r="Z27" s="53">
        <v>0.02</v>
      </c>
      <c r="AA27" s="53">
        <v>0.02</v>
      </c>
      <c r="AB27" s="53">
        <v>0.02</v>
      </c>
      <c r="AC27" s="53">
        <v>0.02</v>
      </c>
    </row>
    <row r="28" spans="1:29" s="7" customFormat="1" ht="21.75" customHeight="1">
      <c r="A28" s="163"/>
      <c r="B28" s="157"/>
      <c r="C28" s="157" t="s">
        <v>75</v>
      </c>
      <c r="D28" s="153" t="s">
        <v>120</v>
      </c>
      <c r="E28" s="140" t="e">
        <f t="shared" si="13"/>
        <v>#REF!</v>
      </c>
      <c r="F28" s="140" t="e">
        <f t="shared" si="13"/>
        <v>#REF!</v>
      </c>
      <c r="G28" s="140" t="e">
        <f t="shared" si="13"/>
        <v>#REF!</v>
      </c>
      <c r="H28" s="140" t="e">
        <f t="shared" si="13"/>
        <v>#REF!</v>
      </c>
      <c r="I28" s="140" t="e">
        <f t="shared" si="13"/>
        <v>#REF!</v>
      </c>
      <c r="J28" s="140" t="e">
        <f t="shared" si="13"/>
        <v>#REF!</v>
      </c>
      <c r="K28" s="140" t="e">
        <f t="shared" si="13"/>
        <v>#REF!</v>
      </c>
      <c r="L28" s="140" t="e">
        <f t="shared" si="13"/>
        <v>#REF!</v>
      </c>
      <c r="M28" s="140" t="e">
        <f t="shared" si="13"/>
        <v>#REF!</v>
      </c>
      <c r="N28" s="140" t="e">
        <f t="shared" si="13"/>
        <v>#REF!</v>
      </c>
      <c r="O28" s="140" t="e">
        <f t="shared" si="13"/>
        <v>#REF!</v>
      </c>
      <c r="P28" s="54"/>
      <c r="Q28" s="155" t="e">
        <f>#REF!</f>
        <v>#REF!</v>
      </c>
      <c r="S28" s="140">
        <v>0.02</v>
      </c>
      <c r="T28" s="140">
        <v>0.02</v>
      </c>
      <c r="U28" s="140">
        <v>0.02</v>
      </c>
      <c r="V28" s="140">
        <v>0.02</v>
      </c>
      <c r="W28" s="140">
        <v>0.02</v>
      </c>
      <c r="X28" s="140">
        <v>0.01</v>
      </c>
      <c r="Y28" s="140">
        <v>0.01</v>
      </c>
      <c r="Z28" s="140">
        <v>0.01</v>
      </c>
      <c r="AA28" s="140">
        <v>0.01</v>
      </c>
      <c r="AB28" s="140">
        <v>0.01</v>
      </c>
      <c r="AC28" s="140">
        <v>0.01</v>
      </c>
    </row>
    <row r="29" spans="1:29" s="7" customFormat="1" ht="21.75" customHeight="1">
      <c r="A29" s="163"/>
      <c r="B29" s="157"/>
      <c r="C29" s="157"/>
      <c r="D29" s="154"/>
      <c r="E29" s="141"/>
      <c r="F29" s="141"/>
      <c r="G29" s="141"/>
      <c r="H29" s="141"/>
      <c r="I29" s="141"/>
      <c r="J29" s="141"/>
      <c r="K29" s="141"/>
      <c r="L29" s="141"/>
      <c r="M29" s="141"/>
      <c r="N29" s="141"/>
      <c r="O29" s="141"/>
      <c r="P29" s="54"/>
      <c r="Q29" s="156"/>
      <c r="S29" s="141"/>
      <c r="T29" s="141"/>
      <c r="U29" s="141"/>
      <c r="V29" s="141"/>
      <c r="W29" s="141"/>
      <c r="X29" s="141"/>
      <c r="Y29" s="141"/>
      <c r="Z29" s="141"/>
      <c r="AA29" s="141"/>
      <c r="AB29" s="141"/>
      <c r="AC29" s="141"/>
    </row>
    <row r="30" spans="1:29" s="7" customFormat="1" ht="34.5" customHeight="1">
      <c r="A30" s="163"/>
      <c r="B30" s="157" t="s">
        <v>88</v>
      </c>
      <c r="C30" s="14" t="s">
        <v>78</v>
      </c>
      <c r="D30" s="12" t="s">
        <v>121</v>
      </c>
      <c r="E30" s="53" t="e">
        <f aca="true" t="shared" si="14" ref="E30:O31">ROUNDDOWN($Q30*S30,4)</f>
        <v>#REF!</v>
      </c>
      <c r="F30" s="53" t="e">
        <f t="shared" si="14"/>
        <v>#REF!</v>
      </c>
      <c r="G30" s="53" t="e">
        <f t="shared" si="14"/>
        <v>#REF!</v>
      </c>
      <c r="H30" s="53" t="e">
        <f t="shared" si="14"/>
        <v>#REF!</v>
      </c>
      <c r="I30" s="53" t="e">
        <f t="shared" si="14"/>
        <v>#REF!</v>
      </c>
      <c r="J30" s="53" t="e">
        <f t="shared" si="14"/>
        <v>#REF!</v>
      </c>
      <c r="K30" s="53" t="e">
        <f t="shared" si="14"/>
        <v>#REF!</v>
      </c>
      <c r="L30" s="53" t="e">
        <f t="shared" si="14"/>
        <v>#REF!</v>
      </c>
      <c r="M30" s="53" t="e">
        <f t="shared" si="14"/>
        <v>#REF!</v>
      </c>
      <c r="N30" s="53" t="e">
        <f t="shared" si="14"/>
        <v>#REF!</v>
      </c>
      <c r="O30" s="53" t="e">
        <f t="shared" si="14"/>
        <v>#REF!</v>
      </c>
      <c r="P30" s="54"/>
      <c r="Q30" s="67" t="e">
        <f>#REF!</f>
        <v>#REF!</v>
      </c>
      <c r="S30" s="53">
        <v>0.03</v>
      </c>
      <c r="T30" s="53">
        <v>0.03</v>
      </c>
      <c r="U30" s="53">
        <v>0.03</v>
      </c>
      <c r="V30" s="53">
        <v>0.03</v>
      </c>
      <c r="W30" s="53">
        <v>0.04</v>
      </c>
      <c r="X30" s="53">
        <v>0.04</v>
      </c>
      <c r="Y30" s="53">
        <v>0.04</v>
      </c>
      <c r="Z30" s="53">
        <v>0.04</v>
      </c>
      <c r="AA30" s="53">
        <v>0.04</v>
      </c>
      <c r="AB30" s="53">
        <v>0.04</v>
      </c>
      <c r="AC30" s="53">
        <v>0.04</v>
      </c>
    </row>
    <row r="31" spans="1:29" s="7" customFormat="1" ht="19.5" customHeight="1">
      <c r="A31" s="163"/>
      <c r="B31" s="157"/>
      <c r="C31" s="157" t="s">
        <v>89</v>
      </c>
      <c r="D31" s="153" t="s">
        <v>122</v>
      </c>
      <c r="E31" s="140" t="e">
        <f t="shared" si="14"/>
        <v>#REF!</v>
      </c>
      <c r="F31" s="140" t="e">
        <f t="shared" si="14"/>
        <v>#REF!</v>
      </c>
      <c r="G31" s="140" t="e">
        <f t="shared" si="14"/>
        <v>#REF!</v>
      </c>
      <c r="H31" s="140" t="e">
        <f t="shared" si="14"/>
        <v>#REF!</v>
      </c>
      <c r="I31" s="140" t="e">
        <f t="shared" si="14"/>
        <v>#REF!</v>
      </c>
      <c r="J31" s="140" t="e">
        <f t="shared" si="14"/>
        <v>#REF!</v>
      </c>
      <c r="K31" s="140" t="e">
        <f t="shared" si="14"/>
        <v>#REF!</v>
      </c>
      <c r="L31" s="140" t="e">
        <f t="shared" si="14"/>
        <v>#REF!</v>
      </c>
      <c r="M31" s="140" t="e">
        <f t="shared" si="14"/>
        <v>#REF!</v>
      </c>
      <c r="N31" s="140" t="e">
        <f t="shared" si="14"/>
        <v>#REF!</v>
      </c>
      <c r="O31" s="140" t="e">
        <f t="shared" si="14"/>
        <v>#REF!</v>
      </c>
      <c r="P31" s="54"/>
      <c r="Q31" s="155" t="e">
        <f>#REF!</f>
        <v>#REF!</v>
      </c>
      <c r="S31" s="140">
        <v>0.03</v>
      </c>
      <c r="T31" s="140">
        <v>0.03</v>
      </c>
      <c r="U31" s="140">
        <v>0.03</v>
      </c>
      <c r="V31" s="140">
        <v>0.03</v>
      </c>
      <c r="W31" s="140">
        <v>0.03</v>
      </c>
      <c r="X31" s="140">
        <v>0.04</v>
      </c>
      <c r="Y31" s="140">
        <v>0.04</v>
      </c>
      <c r="Z31" s="140">
        <v>0.04</v>
      </c>
      <c r="AA31" s="140">
        <v>0.04</v>
      </c>
      <c r="AB31" s="140">
        <v>0.04</v>
      </c>
      <c r="AC31" s="140">
        <v>0.04</v>
      </c>
    </row>
    <row r="32" spans="1:29" s="7" customFormat="1" ht="42" customHeight="1">
      <c r="A32" s="163"/>
      <c r="B32" s="158"/>
      <c r="C32" s="157"/>
      <c r="D32" s="154"/>
      <c r="E32" s="141"/>
      <c r="F32" s="141"/>
      <c r="G32" s="141"/>
      <c r="H32" s="141"/>
      <c r="I32" s="141"/>
      <c r="J32" s="141"/>
      <c r="K32" s="141"/>
      <c r="L32" s="141"/>
      <c r="M32" s="141"/>
      <c r="N32" s="141"/>
      <c r="O32" s="141"/>
      <c r="P32" s="54"/>
      <c r="Q32" s="156"/>
      <c r="S32" s="141"/>
      <c r="T32" s="141"/>
      <c r="U32" s="141"/>
      <c r="V32" s="141"/>
      <c r="W32" s="141"/>
      <c r="X32" s="141"/>
      <c r="Y32" s="141"/>
      <c r="Z32" s="141"/>
      <c r="AA32" s="141"/>
      <c r="AB32" s="141"/>
      <c r="AC32" s="141"/>
    </row>
    <row r="33" spans="1:29" s="7" customFormat="1" ht="17.25" customHeight="1">
      <c r="A33" s="163"/>
      <c r="B33" s="158"/>
      <c r="C33" s="157" t="s">
        <v>90</v>
      </c>
      <c r="D33" s="153" t="s">
        <v>123</v>
      </c>
      <c r="E33" s="140" t="e">
        <f aca="true" t="shared" si="15" ref="E33:O33">ROUNDDOWN($Q33*S33,4)</f>
        <v>#REF!</v>
      </c>
      <c r="F33" s="140" t="e">
        <f t="shared" si="15"/>
        <v>#REF!</v>
      </c>
      <c r="G33" s="140" t="e">
        <f t="shared" si="15"/>
        <v>#REF!</v>
      </c>
      <c r="H33" s="140" t="e">
        <f t="shared" si="15"/>
        <v>#REF!</v>
      </c>
      <c r="I33" s="140" t="e">
        <f t="shared" si="15"/>
        <v>#REF!</v>
      </c>
      <c r="J33" s="140" t="e">
        <f t="shared" si="15"/>
        <v>#REF!</v>
      </c>
      <c r="K33" s="140" t="e">
        <f t="shared" si="15"/>
        <v>#REF!</v>
      </c>
      <c r="L33" s="140" t="e">
        <f t="shared" si="15"/>
        <v>#REF!</v>
      </c>
      <c r="M33" s="140" t="e">
        <f t="shared" si="15"/>
        <v>#REF!</v>
      </c>
      <c r="N33" s="140" t="e">
        <f t="shared" si="15"/>
        <v>#REF!</v>
      </c>
      <c r="O33" s="140" t="e">
        <f t="shared" si="15"/>
        <v>#REF!</v>
      </c>
      <c r="P33" s="54"/>
      <c r="Q33" s="155" t="e">
        <f>#REF!</f>
        <v>#REF!</v>
      </c>
      <c r="S33" s="140">
        <v>0.02</v>
      </c>
      <c r="T33" s="140">
        <v>0.02</v>
      </c>
      <c r="U33" s="140">
        <v>0.02</v>
      </c>
      <c r="V33" s="140">
        <v>0.02</v>
      </c>
      <c r="W33" s="140">
        <v>0.02</v>
      </c>
      <c r="X33" s="140">
        <v>0.02</v>
      </c>
      <c r="Y33" s="140">
        <v>0.03</v>
      </c>
      <c r="Z33" s="140">
        <v>0.03</v>
      </c>
      <c r="AA33" s="140">
        <v>0.03</v>
      </c>
      <c r="AB33" s="140">
        <v>0.03</v>
      </c>
      <c r="AC33" s="140">
        <v>0.03</v>
      </c>
    </row>
    <row r="34" spans="1:29" s="7" customFormat="1" ht="17.25" customHeight="1">
      <c r="A34" s="163"/>
      <c r="B34" s="158"/>
      <c r="C34" s="157"/>
      <c r="D34" s="154"/>
      <c r="E34" s="141"/>
      <c r="F34" s="141"/>
      <c r="G34" s="141"/>
      <c r="H34" s="141"/>
      <c r="I34" s="141"/>
      <c r="J34" s="141"/>
      <c r="K34" s="141"/>
      <c r="L34" s="141"/>
      <c r="M34" s="141"/>
      <c r="N34" s="141"/>
      <c r="O34" s="141"/>
      <c r="P34" s="54"/>
      <c r="Q34" s="156"/>
      <c r="S34" s="141"/>
      <c r="T34" s="141"/>
      <c r="U34" s="141"/>
      <c r="V34" s="141"/>
      <c r="W34" s="141"/>
      <c r="X34" s="141"/>
      <c r="Y34" s="141"/>
      <c r="Z34" s="141"/>
      <c r="AA34" s="141"/>
      <c r="AB34" s="141"/>
      <c r="AC34" s="141"/>
    </row>
    <row r="35" spans="1:29" s="7" customFormat="1" ht="84" customHeight="1">
      <c r="A35" s="163"/>
      <c r="B35" s="144" t="s">
        <v>91</v>
      </c>
      <c r="C35" s="14" t="s">
        <v>92</v>
      </c>
      <c r="D35" s="12" t="s">
        <v>124</v>
      </c>
      <c r="E35" s="53" t="e">
        <f aca="true" t="shared" si="16" ref="E35:O38">ROUNDDOWN($Q35*S35,4)</f>
        <v>#REF!</v>
      </c>
      <c r="F35" s="53" t="e">
        <f t="shared" si="16"/>
        <v>#REF!</v>
      </c>
      <c r="G35" s="53" t="e">
        <f t="shared" si="16"/>
        <v>#REF!</v>
      </c>
      <c r="H35" s="53" t="e">
        <f t="shared" si="16"/>
        <v>#REF!</v>
      </c>
      <c r="I35" s="53" t="e">
        <f t="shared" si="16"/>
        <v>#REF!</v>
      </c>
      <c r="J35" s="53" t="e">
        <f t="shared" si="16"/>
        <v>#REF!</v>
      </c>
      <c r="K35" s="53" t="e">
        <f t="shared" si="16"/>
        <v>#REF!</v>
      </c>
      <c r="L35" s="53" t="e">
        <f t="shared" si="16"/>
        <v>#REF!</v>
      </c>
      <c r="M35" s="53" t="e">
        <f t="shared" si="16"/>
        <v>#REF!</v>
      </c>
      <c r="N35" s="53" t="e">
        <f t="shared" si="16"/>
        <v>#REF!</v>
      </c>
      <c r="O35" s="53" t="e">
        <f t="shared" si="16"/>
        <v>#REF!</v>
      </c>
      <c r="P35" s="54"/>
      <c r="Q35" s="67" t="e">
        <f>#REF!</f>
        <v>#REF!</v>
      </c>
      <c r="S35" s="53">
        <v>0.43</v>
      </c>
      <c r="T35" s="53">
        <v>0.41</v>
      </c>
      <c r="U35" s="53">
        <v>0.41</v>
      </c>
      <c r="V35" s="68">
        <v>0.4</v>
      </c>
      <c r="W35" s="53">
        <v>0.38</v>
      </c>
      <c r="X35" s="53">
        <v>0.37</v>
      </c>
      <c r="Y35" s="53">
        <v>0.34</v>
      </c>
      <c r="Z35" s="53">
        <v>0.33</v>
      </c>
      <c r="AA35" s="53">
        <v>0.32</v>
      </c>
      <c r="AB35" s="69">
        <v>0.3</v>
      </c>
      <c r="AC35" s="53">
        <v>0.29</v>
      </c>
    </row>
    <row r="36" spans="1:29" s="7" customFormat="1" ht="36" customHeight="1">
      <c r="A36" s="163"/>
      <c r="B36" s="144"/>
      <c r="C36" s="14" t="s">
        <v>93</v>
      </c>
      <c r="D36" s="12" t="s">
        <v>125</v>
      </c>
      <c r="E36" s="53" t="e">
        <f t="shared" si="16"/>
        <v>#REF!</v>
      </c>
      <c r="F36" s="53" t="e">
        <f t="shared" si="16"/>
        <v>#REF!</v>
      </c>
      <c r="G36" s="53" t="e">
        <f t="shared" si="16"/>
        <v>#REF!</v>
      </c>
      <c r="H36" s="53" t="e">
        <f t="shared" si="16"/>
        <v>#REF!</v>
      </c>
      <c r="I36" s="53" t="e">
        <f t="shared" si="16"/>
        <v>#REF!</v>
      </c>
      <c r="J36" s="53" t="e">
        <f t="shared" si="16"/>
        <v>#REF!</v>
      </c>
      <c r="K36" s="53" t="e">
        <f t="shared" si="16"/>
        <v>#REF!</v>
      </c>
      <c r="L36" s="53" t="e">
        <f t="shared" si="16"/>
        <v>#REF!</v>
      </c>
      <c r="M36" s="53" t="e">
        <f t="shared" si="16"/>
        <v>#REF!</v>
      </c>
      <c r="N36" s="53" t="e">
        <f t="shared" si="16"/>
        <v>#REF!</v>
      </c>
      <c r="O36" s="53" t="e">
        <f t="shared" si="16"/>
        <v>#REF!</v>
      </c>
      <c r="P36" s="54"/>
      <c r="Q36" s="82" t="e">
        <f>#REF!</f>
        <v>#REF!</v>
      </c>
      <c r="S36" s="53">
        <v>0.05</v>
      </c>
      <c r="T36" s="53">
        <v>0.05</v>
      </c>
      <c r="U36" s="53">
        <v>0.05</v>
      </c>
      <c r="V36" s="53">
        <v>0.05</v>
      </c>
      <c r="W36" s="53">
        <v>0.05</v>
      </c>
      <c r="X36" s="53">
        <v>0.05</v>
      </c>
      <c r="Y36" s="53">
        <v>0.04</v>
      </c>
      <c r="Z36" s="53">
        <v>0.04</v>
      </c>
      <c r="AA36" s="53">
        <v>0.04</v>
      </c>
      <c r="AB36" s="53">
        <v>0.04</v>
      </c>
      <c r="AC36" s="53">
        <v>0.04</v>
      </c>
    </row>
    <row r="37" spans="1:29" s="7" customFormat="1" ht="39.75" customHeight="1">
      <c r="A37" s="163"/>
      <c r="B37" s="144" t="s">
        <v>94</v>
      </c>
      <c r="C37" s="144"/>
      <c r="D37" s="12" t="s">
        <v>126</v>
      </c>
      <c r="E37" s="53" t="e">
        <f t="shared" si="16"/>
        <v>#REF!</v>
      </c>
      <c r="F37" s="53" t="e">
        <f t="shared" si="16"/>
        <v>#REF!</v>
      </c>
      <c r="G37" s="53" t="e">
        <f t="shared" si="16"/>
        <v>#REF!</v>
      </c>
      <c r="H37" s="53" t="e">
        <f t="shared" si="16"/>
        <v>#REF!</v>
      </c>
      <c r="I37" s="53" t="e">
        <f t="shared" si="16"/>
        <v>#REF!</v>
      </c>
      <c r="J37" s="53" t="e">
        <f t="shared" si="16"/>
        <v>#REF!</v>
      </c>
      <c r="K37" s="53" t="e">
        <f t="shared" si="16"/>
        <v>#REF!</v>
      </c>
      <c r="L37" s="53" t="e">
        <f t="shared" si="16"/>
        <v>#REF!</v>
      </c>
      <c r="M37" s="53" t="e">
        <f t="shared" si="16"/>
        <v>#REF!</v>
      </c>
      <c r="N37" s="53" t="e">
        <f t="shared" si="16"/>
        <v>#REF!</v>
      </c>
      <c r="O37" s="53" t="e">
        <f t="shared" si="16"/>
        <v>#REF!</v>
      </c>
      <c r="P37" s="54"/>
      <c r="Q37" s="67" t="e">
        <f>#REF!</f>
        <v>#REF!</v>
      </c>
      <c r="S37" s="53">
        <v>0.04</v>
      </c>
      <c r="T37" s="53">
        <v>0.04</v>
      </c>
      <c r="U37" s="53">
        <v>0.04</v>
      </c>
      <c r="V37" s="53">
        <v>0.04</v>
      </c>
      <c r="W37" s="53">
        <v>0.04</v>
      </c>
      <c r="X37" s="53">
        <v>0.04</v>
      </c>
      <c r="Y37" s="53">
        <v>0.04</v>
      </c>
      <c r="Z37" s="53">
        <v>0.04</v>
      </c>
      <c r="AA37" s="53">
        <v>0.04</v>
      </c>
      <c r="AB37" s="53">
        <v>0.04</v>
      </c>
      <c r="AC37" s="53">
        <v>0.04</v>
      </c>
    </row>
    <row r="38" spans="1:29" s="7" customFormat="1" ht="72" customHeight="1" thickBot="1">
      <c r="A38" s="163"/>
      <c r="B38" s="144" t="s">
        <v>95</v>
      </c>
      <c r="C38" s="144"/>
      <c r="D38" s="12" t="s">
        <v>127</v>
      </c>
      <c r="E38" s="53" t="e">
        <f t="shared" si="16"/>
        <v>#REF!</v>
      </c>
      <c r="F38" s="53" t="e">
        <f t="shared" si="16"/>
        <v>#REF!</v>
      </c>
      <c r="G38" s="53" t="e">
        <f t="shared" si="16"/>
        <v>#REF!</v>
      </c>
      <c r="H38" s="53" t="e">
        <f t="shared" si="16"/>
        <v>#REF!</v>
      </c>
      <c r="I38" s="53" t="e">
        <f t="shared" si="16"/>
        <v>#REF!</v>
      </c>
      <c r="J38" s="53" t="e">
        <f t="shared" si="16"/>
        <v>#REF!</v>
      </c>
      <c r="K38" s="53" t="e">
        <f t="shared" si="16"/>
        <v>#REF!</v>
      </c>
      <c r="L38" s="53" t="e">
        <f t="shared" si="16"/>
        <v>#REF!</v>
      </c>
      <c r="M38" s="53" t="e">
        <f t="shared" si="16"/>
        <v>#REF!</v>
      </c>
      <c r="N38" s="53" t="e">
        <f t="shared" si="16"/>
        <v>#REF!</v>
      </c>
      <c r="O38" s="53" t="e">
        <f t="shared" si="16"/>
        <v>#REF!</v>
      </c>
      <c r="P38" s="54"/>
      <c r="Q38" s="67" t="e">
        <f>#REF!</f>
        <v>#REF!</v>
      </c>
      <c r="S38" s="8">
        <v>0.05</v>
      </c>
      <c r="T38" s="8">
        <v>0.04</v>
      </c>
      <c r="U38" s="8">
        <v>0.04</v>
      </c>
      <c r="V38" s="8">
        <v>0.03</v>
      </c>
      <c r="W38" s="8">
        <v>0.03</v>
      </c>
      <c r="X38" s="8">
        <v>0.03</v>
      </c>
      <c r="Y38" s="8">
        <v>0.03</v>
      </c>
      <c r="Z38" s="8">
        <v>0.02</v>
      </c>
      <c r="AA38" s="8">
        <v>0.02</v>
      </c>
      <c r="AB38" s="8">
        <v>0.02</v>
      </c>
      <c r="AC38" s="8">
        <v>0.02</v>
      </c>
    </row>
    <row r="39" spans="1:29" s="7" customFormat="1" ht="26.25" customHeight="1" thickBot="1" thickTop="1">
      <c r="A39" s="145" t="s">
        <v>96</v>
      </c>
      <c r="B39" s="146"/>
      <c r="C39" s="147"/>
      <c r="D39" s="70" t="s">
        <v>128</v>
      </c>
      <c r="E39" s="71" t="e">
        <f>SUM(E40:E42)</f>
        <v>#REF!</v>
      </c>
      <c r="F39" s="71" t="e">
        <f aca="true" t="shared" si="17" ref="F39:O39">SUM(F40:F42)</f>
        <v>#REF!</v>
      </c>
      <c r="G39" s="71" t="e">
        <f t="shared" si="17"/>
        <v>#REF!</v>
      </c>
      <c r="H39" s="71" t="e">
        <f t="shared" si="17"/>
        <v>#REF!</v>
      </c>
      <c r="I39" s="71" t="e">
        <f t="shared" si="17"/>
        <v>#REF!</v>
      </c>
      <c r="J39" s="71" t="e">
        <f t="shared" si="17"/>
        <v>#REF!</v>
      </c>
      <c r="K39" s="71" t="e">
        <f t="shared" si="17"/>
        <v>#REF!</v>
      </c>
      <c r="L39" s="71" t="e">
        <f t="shared" si="17"/>
        <v>#REF!</v>
      </c>
      <c r="M39" s="71" t="e">
        <f t="shared" si="17"/>
        <v>#REF!</v>
      </c>
      <c r="N39" s="71" t="e">
        <f t="shared" si="17"/>
        <v>#REF!</v>
      </c>
      <c r="O39" s="71" t="e">
        <f t="shared" si="17"/>
        <v>#REF!</v>
      </c>
      <c r="P39" s="72"/>
      <c r="Q39" s="73"/>
      <c r="S39" s="74">
        <f>SUM(S40:S42)</f>
        <v>0.02</v>
      </c>
      <c r="T39" s="75">
        <f aca="true" t="shared" si="18" ref="T39:AC39">SUM(T40:T42)</f>
        <v>0.03</v>
      </c>
      <c r="U39" s="75">
        <f t="shared" si="18"/>
        <v>0.03</v>
      </c>
      <c r="V39" s="75">
        <f t="shared" si="18"/>
        <v>0.04</v>
      </c>
      <c r="W39" s="75">
        <f t="shared" si="18"/>
        <v>0.04</v>
      </c>
      <c r="X39" s="75">
        <f t="shared" si="18"/>
        <v>0.04</v>
      </c>
      <c r="Y39" s="75">
        <f t="shared" si="18"/>
        <v>0.06</v>
      </c>
      <c r="Z39" s="75">
        <f t="shared" si="18"/>
        <v>0.07</v>
      </c>
      <c r="AA39" s="75">
        <f t="shared" si="18"/>
        <v>0.08</v>
      </c>
      <c r="AB39" s="75">
        <f t="shared" si="18"/>
        <v>0.09</v>
      </c>
      <c r="AC39" s="76">
        <f t="shared" si="18"/>
        <v>0.1</v>
      </c>
    </row>
    <row r="40" spans="1:29" s="7" customFormat="1" ht="66.75" customHeight="1" thickTop="1">
      <c r="A40" s="148" t="s">
        <v>97</v>
      </c>
      <c r="B40" s="151" t="s">
        <v>98</v>
      </c>
      <c r="C40" s="151"/>
      <c r="D40" s="12" t="s">
        <v>129</v>
      </c>
      <c r="E40" s="53" t="e">
        <f aca="true" t="shared" si="19" ref="E40:O41">ROUNDDOWN($Q40*S40,4)</f>
        <v>#REF!</v>
      </c>
      <c r="F40" s="53" t="e">
        <f t="shared" si="19"/>
        <v>#REF!</v>
      </c>
      <c r="G40" s="53" t="e">
        <f t="shared" si="19"/>
        <v>#REF!</v>
      </c>
      <c r="H40" s="53" t="e">
        <f t="shared" si="19"/>
        <v>#REF!</v>
      </c>
      <c r="I40" s="53" t="e">
        <f t="shared" si="19"/>
        <v>#REF!</v>
      </c>
      <c r="J40" s="53" t="e">
        <f t="shared" si="19"/>
        <v>#REF!</v>
      </c>
      <c r="K40" s="53" t="e">
        <f t="shared" si="19"/>
        <v>#REF!</v>
      </c>
      <c r="L40" s="53" t="e">
        <f t="shared" si="19"/>
        <v>#REF!</v>
      </c>
      <c r="M40" s="53" t="e">
        <f t="shared" si="19"/>
        <v>#REF!</v>
      </c>
      <c r="N40" s="53" t="e">
        <f t="shared" si="19"/>
        <v>#REF!</v>
      </c>
      <c r="O40" s="53" t="e">
        <f t="shared" si="19"/>
        <v>#REF!</v>
      </c>
      <c r="P40" s="54"/>
      <c r="Q40" s="55" t="e">
        <f>#REF!</f>
        <v>#REF!</v>
      </c>
      <c r="S40" s="56">
        <v>0.01</v>
      </c>
      <c r="T40" s="56">
        <v>0.02</v>
      </c>
      <c r="U40" s="56">
        <v>0.02</v>
      </c>
      <c r="V40" s="56">
        <v>0.02</v>
      </c>
      <c r="W40" s="56">
        <v>0.02</v>
      </c>
      <c r="X40" s="56">
        <v>0.02</v>
      </c>
      <c r="Y40" s="56">
        <v>0.03</v>
      </c>
      <c r="Z40" s="56">
        <v>0.03</v>
      </c>
      <c r="AA40" s="56">
        <v>0.03</v>
      </c>
      <c r="AB40" s="56">
        <v>0.03</v>
      </c>
      <c r="AC40" s="56">
        <v>0.03</v>
      </c>
    </row>
    <row r="41" spans="1:29" s="7" customFormat="1" ht="12" customHeight="1">
      <c r="A41" s="149"/>
      <c r="B41" s="152" t="s">
        <v>99</v>
      </c>
      <c r="C41" s="152"/>
      <c r="D41" s="153" t="s">
        <v>130</v>
      </c>
      <c r="E41" s="140" t="e">
        <f t="shared" si="19"/>
        <v>#REF!</v>
      </c>
      <c r="F41" s="140" t="e">
        <f t="shared" si="19"/>
        <v>#REF!</v>
      </c>
      <c r="G41" s="140" t="e">
        <f t="shared" si="19"/>
        <v>#REF!</v>
      </c>
      <c r="H41" s="140" t="e">
        <f t="shared" si="19"/>
        <v>#REF!</v>
      </c>
      <c r="I41" s="140" t="e">
        <f t="shared" si="19"/>
        <v>#REF!</v>
      </c>
      <c r="J41" s="140" t="e">
        <f t="shared" si="19"/>
        <v>#REF!</v>
      </c>
      <c r="K41" s="140" t="e">
        <f t="shared" si="19"/>
        <v>#REF!</v>
      </c>
      <c r="L41" s="140" t="e">
        <f t="shared" si="19"/>
        <v>#REF!</v>
      </c>
      <c r="M41" s="140" t="e">
        <f t="shared" si="19"/>
        <v>#REF!</v>
      </c>
      <c r="N41" s="140" t="e">
        <f t="shared" si="19"/>
        <v>#REF!</v>
      </c>
      <c r="O41" s="140" t="e">
        <f t="shared" si="19"/>
        <v>#REF!</v>
      </c>
      <c r="P41" s="54"/>
      <c r="Q41" s="142" t="e">
        <f>#REF!</f>
        <v>#REF!</v>
      </c>
      <c r="S41" s="140">
        <v>0.01</v>
      </c>
      <c r="T41" s="140">
        <v>0.01</v>
      </c>
      <c r="U41" s="140">
        <v>0.01</v>
      </c>
      <c r="V41" s="140">
        <v>0.02</v>
      </c>
      <c r="W41" s="140">
        <v>0.02</v>
      </c>
      <c r="X41" s="140">
        <v>0.02</v>
      </c>
      <c r="Y41" s="140">
        <v>0.03</v>
      </c>
      <c r="Z41" s="140">
        <v>0.04</v>
      </c>
      <c r="AA41" s="140">
        <v>0.05</v>
      </c>
      <c r="AB41" s="140">
        <v>0.06</v>
      </c>
      <c r="AC41" s="140">
        <v>0.07</v>
      </c>
    </row>
    <row r="42" spans="1:29" s="7" customFormat="1" ht="48.75" customHeight="1">
      <c r="A42" s="150"/>
      <c r="B42" s="152"/>
      <c r="C42" s="152"/>
      <c r="D42" s="154"/>
      <c r="E42" s="141"/>
      <c r="F42" s="141"/>
      <c r="G42" s="141"/>
      <c r="H42" s="141"/>
      <c r="I42" s="141"/>
      <c r="J42" s="141"/>
      <c r="K42" s="141"/>
      <c r="L42" s="141"/>
      <c r="M42" s="141"/>
      <c r="N42" s="141"/>
      <c r="O42" s="141"/>
      <c r="P42" s="54"/>
      <c r="Q42" s="143"/>
      <c r="S42" s="141"/>
      <c r="T42" s="141"/>
      <c r="U42" s="141"/>
      <c r="V42" s="141"/>
      <c r="W42" s="141"/>
      <c r="X42" s="141"/>
      <c r="Y42" s="141"/>
      <c r="Z42" s="141"/>
      <c r="AA42" s="141"/>
      <c r="AB42" s="141"/>
      <c r="AC42" s="141"/>
    </row>
    <row r="43" spans="5:19" s="7" customFormat="1" ht="12">
      <c r="E43" s="11"/>
      <c r="P43" s="77"/>
      <c r="Q43" s="78"/>
      <c r="S43" s="11"/>
    </row>
    <row r="44" spans="11:25" s="7" customFormat="1" ht="12">
      <c r="K44" s="11"/>
      <c r="P44" s="77"/>
      <c r="Q44" s="78"/>
      <c r="Y44" s="11"/>
    </row>
    <row r="45" spans="5:19" ht="13.5">
      <c r="E45" s="3"/>
      <c r="Q45" s="79"/>
      <c r="S45" s="3"/>
    </row>
    <row r="46" spans="5:23" ht="13.5">
      <c r="E46" s="3"/>
      <c r="I46" s="1"/>
      <c r="Q46" s="79"/>
      <c r="S46" s="3"/>
      <c r="W46" s="1"/>
    </row>
    <row r="47" spans="5:23" ht="13.5">
      <c r="E47" s="3"/>
      <c r="I47" s="1"/>
      <c r="S47" s="3"/>
      <c r="W47" s="1"/>
    </row>
  </sheetData>
  <sheetProtection/>
  <mergeCells count="270">
    <mergeCell ref="A2:Q2"/>
    <mergeCell ref="A3:Q3"/>
    <mergeCell ref="A4:B4"/>
    <mergeCell ref="E4:E5"/>
    <mergeCell ref="F4:F5"/>
    <mergeCell ref="G4:G5"/>
    <mergeCell ref="H4:H5"/>
    <mergeCell ref="I4:I5"/>
    <mergeCell ref="J4:J5"/>
    <mergeCell ref="K4:K5"/>
    <mergeCell ref="X4:X5"/>
    <mergeCell ref="Y4:Y5"/>
    <mergeCell ref="L4:L5"/>
    <mergeCell ref="M4:M5"/>
    <mergeCell ref="N4:N5"/>
    <mergeCell ref="O4:O5"/>
    <mergeCell ref="Q4:Q8"/>
    <mergeCell ref="S4:S5"/>
    <mergeCell ref="Z4:Z5"/>
    <mergeCell ref="AA4:AA5"/>
    <mergeCell ref="AB4:AB5"/>
    <mergeCell ref="AC4:AC5"/>
    <mergeCell ref="A5:B5"/>
    <mergeCell ref="B6:C6"/>
    <mergeCell ref="T4:T5"/>
    <mergeCell ref="U4:U5"/>
    <mergeCell ref="V4:V5"/>
    <mergeCell ref="W4:W5"/>
    <mergeCell ref="B7:C7"/>
    <mergeCell ref="A9:A22"/>
    <mergeCell ref="B9:B11"/>
    <mergeCell ref="C10:C11"/>
    <mergeCell ref="D10:D11"/>
    <mergeCell ref="E10:E11"/>
    <mergeCell ref="F10:F11"/>
    <mergeCell ref="G10:G11"/>
    <mergeCell ref="H10:H11"/>
    <mergeCell ref="I10:I11"/>
    <mergeCell ref="J10:J11"/>
    <mergeCell ref="K10:K11"/>
    <mergeCell ref="L10:L11"/>
    <mergeCell ref="M10:M11"/>
    <mergeCell ref="N10:N11"/>
    <mergeCell ref="O10:O11"/>
    <mergeCell ref="Q10:Q11"/>
    <mergeCell ref="S10:S11"/>
    <mergeCell ref="T10:T11"/>
    <mergeCell ref="U10:U11"/>
    <mergeCell ref="V10:V11"/>
    <mergeCell ref="W10:W11"/>
    <mergeCell ref="X10:X11"/>
    <mergeCell ref="Y10:Y11"/>
    <mergeCell ref="Z10:Z11"/>
    <mergeCell ref="AA10:AA11"/>
    <mergeCell ref="AB10:AB11"/>
    <mergeCell ref="AC10:AC11"/>
    <mergeCell ref="B12:B14"/>
    <mergeCell ref="C13:C14"/>
    <mergeCell ref="D13:D14"/>
    <mergeCell ref="E13:E14"/>
    <mergeCell ref="F13:F14"/>
    <mergeCell ref="G13:G14"/>
    <mergeCell ref="H13:H14"/>
    <mergeCell ref="I13:I14"/>
    <mergeCell ref="J13:J14"/>
    <mergeCell ref="K13:K14"/>
    <mergeCell ref="L13:L14"/>
    <mergeCell ref="M13:M14"/>
    <mergeCell ref="N13:N14"/>
    <mergeCell ref="O13:O14"/>
    <mergeCell ref="Q13:Q14"/>
    <mergeCell ref="S13:S14"/>
    <mergeCell ref="T13:T14"/>
    <mergeCell ref="U13:U14"/>
    <mergeCell ref="V13:V14"/>
    <mergeCell ref="W13:W14"/>
    <mergeCell ref="X13:X14"/>
    <mergeCell ref="Y13:Y14"/>
    <mergeCell ref="Z13:Z14"/>
    <mergeCell ref="AA13:AA14"/>
    <mergeCell ref="AB13:AB14"/>
    <mergeCell ref="AC13:AC14"/>
    <mergeCell ref="B15:C16"/>
    <mergeCell ref="D15:D16"/>
    <mergeCell ref="E15:E16"/>
    <mergeCell ref="F15:F16"/>
    <mergeCell ref="G15:G16"/>
    <mergeCell ref="H15:H16"/>
    <mergeCell ref="I15:I16"/>
    <mergeCell ref="J15:J16"/>
    <mergeCell ref="K15:K16"/>
    <mergeCell ref="L15:L16"/>
    <mergeCell ref="M15:M16"/>
    <mergeCell ref="N15:N16"/>
    <mergeCell ref="O15:O16"/>
    <mergeCell ref="Q15:Q16"/>
    <mergeCell ref="S15:S16"/>
    <mergeCell ref="T15:T16"/>
    <mergeCell ref="U15:U16"/>
    <mergeCell ref="V15:V16"/>
    <mergeCell ref="W15:W16"/>
    <mergeCell ref="X15:X16"/>
    <mergeCell ref="Y15:Y16"/>
    <mergeCell ref="Z15:Z16"/>
    <mergeCell ref="AA15:AA16"/>
    <mergeCell ref="AB15:AB16"/>
    <mergeCell ref="AC15:AC16"/>
    <mergeCell ref="B17:B19"/>
    <mergeCell ref="C18:C19"/>
    <mergeCell ref="D18:D19"/>
    <mergeCell ref="E18:E19"/>
    <mergeCell ref="F18:F19"/>
    <mergeCell ref="G18:G19"/>
    <mergeCell ref="H18:H19"/>
    <mergeCell ref="I18:I19"/>
    <mergeCell ref="J18:J19"/>
    <mergeCell ref="K18:K19"/>
    <mergeCell ref="L18:L19"/>
    <mergeCell ref="M18:M19"/>
    <mergeCell ref="N18:N19"/>
    <mergeCell ref="O18:O19"/>
    <mergeCell ref="Q18:Q19"/>
    <mergeCell ref="S18:S19"/>
    <mergeCell ref="T18:T19"/>
    <mergeCell ref="U18:U19"/>
    <mergeCell ref="V18:V19"/>
    <mergeCell ref="W18:W19"/>
    <mergeCell ref="X18:X19"/>
    <mergeCell ref="Y18:Y19"/>
    <mergeCell ref="Z18:Z19"/>
    <mergeCell ref="AA18:AA19"/>
    <mergeCell ref="AB18:AB19"/>
    <mergeCell ref="AC18:AC19"/>
    <mergeCell ref="B20:C20"/>
    <mergeCell ref="B21:C21"/>
    <mergeCell ref="A24:A38"/>
    <mergeCell ref="B24:B26"/>
    <mergeCell ref="C25:C26"/>
    <mergeCell ref="D25:D26"/>
    <mergeCell ref="E25:E26"/>
    <mergeCell ref="F25:F26"/>
    <mergeCell ref="G25:G26"/>
    <mergeCell ref="H25:H26"/>
    <mergeCell ref="I25:I26"/>
    <mergeCell ref="J25:J26"/>
    <mergeCell ref="K25:K26"/>
    <mergeCell ref="L25:L26"/>
    <mergeCell ref="M25:M26"/>
    <mergeCell ref="N25:N26"/>
    <mergeCell ref="O25:O26"/>
    <mergeCell ref="Q25:Q26"/>
    <mergeCell ref="S25:S26"/>
    <mergeCell ref="T25:T26"/>
    <mergeCell ref="U25:U26"/>
    <mergeCell ref="V25:V26"/>
    <mergeCell ref="W25:W26"/>
    <mergeCell ref="X25:X26"/>
    <mergeCell ref="Y25:Y26"/>
    <mergeCell ref="Z25:Z26"/>
    <mergeCell ref="AA25:AA26"/>
    <mergeCell ref="AB25:AB26"/>
    <mergeCell ref="AC25:AC26"/>
    <mergeCell ref="B27:B29"/>
    <mergeCell ref="C28:C29"/>
    <mergeCell ref="D28:D29"/>
    <mergeCell ref="E28:E29"/>
    <mergeCell ref="F28:F29"/>
    <mergeCell ref="G28:G29"/>
    <mergeCell ref="H28:H29"/>
    <mergeCell ref="I28:I29"/>
    <mergeCell ref="J28:J29"/>
    <mergeCell ref="K28:K29"/>
    <mergeCell ref="L28:L29"/>
    <mergeCell ref="M28:M29"/>
    <mergeCell ref="N28:N29"/>
    <mergeCell ref="O28:O29"/>
    <mergeCell ref="Q28:Q29"/>
    <mergeCell ref="S28:S29"/>
    <mergeCell ref="T28:T29"/>
    <mergeCell ref="U28:U29"/>
    <mergeCell ref="V28:V29"/>
    <mergeCell ref="W28:W29"/>
    <mergeCell ref="X28:X29"/>
    <mergeCell ref="Y28:Y29"/>
    <mergeCell ref="Z28:Z29"/>
    <mergeCell ref="AA28:AA29"/>
    <mergeCell ref="AB28:AB29"/>
    <mergeCell ref="AC28:AC29"/>
    <mergeCell ref="B30:B34"/>
    <mergeCell ref="C31:C32"/>
    <mergeCell ref="D31:D32"/>
    <mergeCell ref="E31:E32"/>
    <mergeCell ref="F31:F32"/>
    <mergeCell ref="G31:G32"/>
    <mergeCell ref="H31:H32"/>
    <mergeCell ref="I31:I32"/>
    <mergeCell ref="J31:J32"/>
    <mergeCell ref="K31:K32"/>
    <mergeCell ref="L31:L32"/>
    <mergeCell ref="M31:M32"/>
    <mergeCell ref="N31:N32"/>
    <mergeCell ref="O31:O32"/>
    <mergeCell ref="Q31:Q32"/>
    <mergeCell ref="S31:S32"/>
    <mergeCell ref="T31:T32"/>
    <mergeCell ref="U31:U32"/>
    <mergeCell ref="V31:V32"/>
    <mergeCell ref="W31:W32"/>
    <mergeCell ref="X31:X32"/>
    <mergeCell ref="Y31:Y32"/>
    <mergeCell ref="Z31:Z32"/>
    <mergeCell ref="AA31:AA32"/>
    <mergeCell ref="AB31:AB32"/>
    <mergeCell ref="AC31:AC32"/>
    <mergeCell ref="C33:C34"/>
    <mergeCell ref="D33:D34"/>
    <mergeCell ref="E33:E34"/>
    <mergeCell ref="F33:F34"/>
    <mergeCell ref="G33:G34"/>
    <mergeCell ref="H33:H34"/>
    <mergeCell ref="I33:I34"/>
    <mergeCell ref="J33:J34"/>
    <mergeCell ref="K33:K34"/>
    <mergeCell ref="L33:L34"/>
    <mergeCell ref="M33:M34"/>
    <mergeCell ref="N33:N34"/>
    <mergeCell ref="O33:O34"/>
    <mergeCell ref="Q33:Q34"/>
    <mergeCell ref="S33:S34"/>
    <mergeCell ref="T33:T34"/>
    <mergeCell ref="U33:U34"/>
    <mergeCell ref="V33:V34"/>
    <mergeCell ref="W33:W34"/>
    <mergeCell ref="X33:X34"/>
    <mergeCell ref="Y33:Y34"/>
    <mergeCell ref="Z33:Z34"/>
    <mergeCell ref="AA33:AA34"/>
    <mergeCell ref="AB33:AB34"/>
    <mergeCell ref="AC33:AC34"/>
    <mergeCell ref="B35:B36"/>
    <mergeCell ref="B37:C37"/>
    <mergeCell ref="B38:C38"/>
    <mergeCell ref="A39:C39"/>
    <mergeCell ref="A40:A42"/>
    <mergeCell ref="B40:C40"/>
    <mergeCell ref="B41:C42"/>
    <mergeCell ref="D41:D42"/>
    <mergeCell ref="E41:E42"/>
    <mergeCell ref="F41:F42"/>
    <mergeCell ref="G41:G42"/>
    <mergeCell ref="H41:H42"/>
    <mergeCell ref="I41:I42"/>
    <mergeCell ref="J41:J42"/>
    <mergeCell ref="K41:K42"/>
    <mergeCell ref="L41:L42"/>
    <mergeCell ref="M41:M42"/>
    <mergeCell ref="N41:N42"/>
    <mergeCell ref="O41:O42"/>
    <mergeCell ref="Q41:Q42"/>
    <mergeCell ref="S41:S42"/>
    <mergeCell ref="Z41:Z42"/>
    <mergeCell ref="AA41:AA42"/>
    <mergeCell ref="AB41:AB42"/>
    <mergeCell ref="AC41:AC42"/>
    <mergeCell ref="T41:T42"/>
    <mergeCell ref="U41:U42"/>
    <mergeCell ref="V41:V42"/>
    <mergeCell ref="W41:W42"/>
    <mergeCell ref="X41:X42"/>
    <mergeCell ref="Y41:Y42"/>
  </mergeCells>
  <printOptions/>
  <pageMargins left="0.7086614173228347" right="0.7086614173228347" top="0.7480314960629921" bottom="0.7480314960629921" header="0.31496062992125984" footer="0.31496062992125984"/>
  <pageSetup horizontalDpi="600" verticalDpi="600" orientation="landscape" paperSize="9" scale="40" r:id="rId1"/>
</worksheet>
</file>

<file path=xl/worksheets/sheet4.xml><?xml version="1.0" encoding="utf-8"?>
<worksheet xmlns="http://schemas.openxmlformats.org/spreadsheetml/2006/main" xmlns:r="http://schemas.openxmlformats.org/officeDocument/2006/relationships">
  <sheetPr>
    <tabColor indexed="8"/>
  </sheetPr>
  <dimension ref="A1:L146"/>
  <sheetViews>
    <sheetView tabSelected="1" view="pageBreakPreview" zoomScaleSheetLayoutView="100" zoomScalePageLayoutView="0" workbookViewId="0" topLeftCell="A127">
      <selection activeCell="K80" sqref="K80"/>
    </sheetView>
  </sheetViews>
  <sheetFormatPr defaultColWidth="8.00390625" defaultRowHeight="13.5"/>
  <cols>
    <col min="1" max="1" width="2.375" style="5" customWidth="1"/>
    <col min="2" max="2" width="7.125" style="5" customWidth="1"/>
    <col min="3" max="3" width="13.00390625" style="5" customWidth="1"/>
    <col min="4" max="4" width="11.75390625" style="5" customWidth="1"/>
    <col min="5" max="5" width="7.00390625" style="5" customWidth="1"/>
    <col min="6" max="6" width="8.00390625" style="5" customWidth="1"/>
    <col min="7" max="7" width="7.25390625" style="5" customWidth="1"/>
    <col min="8" max="8" width="8.625" style="5" customWidth="1"/>
    <col min="9" max="9" width="2.625" style="5" customWidth="1"/>
    <col min="10" max="12" width="8.00390625" style="5" customWidth="1"/>
    <col min="13" max="13" width="8.625" style="5" customWidth="1"/>
    <col min="14" max="16384" width="8.00390625" style="5" customWidth="1"/>
  </cols>
  <sheetData>
    <row r="1" spans="1:12" ht="12">
      <c r="A1" s="191" t="s">
        <v>186</v>
      </c>
      <c r="B1" s="192"/>
      <c r="C1" s="192"/>
      <c r="D1" s="192"/>
      <c r="E1" s="192"/>
      <c r="F1" s="192"/>
      <c r="G1" s="192"/>
      <c r="H1" s="192"/>
      <c r="I1" s="192"/>
      <c r="J1" s="192"/>
      <c r="K1" s="192"/>
      <c r="L1" s="192"/>
    </row>
    <row r="2" spans="1:12" ht="12">
      <c r="A2" s="192"/>
      <c r="B2" s="192"/>
      <c r="C2" s="192"/>
      <c r="D2" s="192"/>
      <c r="E2" s="192"/>
      <c r="F2" s="192"/>
      <c r="G2" s="192"/>
      <c r="H2" s="192"/>
      <c r="I2" s="192"/>
      <c r="J2" s="192"/>
      <c r="K2" s="192"/>
      <c r="L2" s="192"/>
    </row>
    <row r="3" spans="1:12" ht="12">
      <c r="A3" s="192"/>
      <c r="B3" s="192"/>
      <c r="C3" s="192"/>
      <c r="D3" s="192"/>
      <c r="E3" s="192"/>
      <c r="F3" s="192"/>
      <c r="G3" s="192"/>
      <c r="H3" s="192"/>
      <c r="I3" s="192"/>
      <c r="J3" s="192"/>
      <c r="K3" s="192"/>
      <c r="L3" s="192"/>
    </row>
    <row r="4" spans="1:12" ht="12">
      <c r="A4" s="192"/>
      <c r="B4" s="192"/>
      <c r="C4" s="192"/>
      <c r="D4" s="192"/>
      <c r="E4" s="192"/>
      <c r="F4" s="192"/>
      <c r="G4" s="192"/>
      <c r="H4" s="192"/>
      <c r="I4" s="192"/>
      <c r="J4" s="192"/>
      <c r="K4" s="192"/>
      <c r="L4" s="192"/>
    </row>
    <row r="5" spans="1:12" ht="12">
      <c r="A5" s="192"/>
      <c r="B5" s="192"/>
      <c r="C5" s="192"/>
      <c r="D5" s="192"/>
      <c r="E5" s="192"/>
      <c r="F5" s="192"/>
      <c r="G5" s="192"/>
      <c r="H5" s="192"/>
      <c r="I5" s="192"/>
      <c r="J5" s="192"/>
      <c r="K5" s="192"/>
      <c r="L5" s="192"/>
    </row>
    <row r="6" spans="1:12" ht="12">
      <c r="A6" s="192"/>
      <c r="B6" s="192"/>
      <c r="C6" s="192"/>
      <c r="D6" s="192"/>
      <c r="E6" s="192"/>
      <c r="F6" s="192"/>
      <c r="G6" s="192"/>
      <c r="H6" s="192"/>
      <c r="I6" s="192"/>
      <c r="J6" s="192"/>
      <c r="K6" s="192"/>
      <c r="L6" s="192"/>
    </row>
    <row r="7" spans="1:12" ht="12">
      <c r="A7" s="192"/>
      <c r="B7" s="192"/>
      <c r="C7" s="192"/>
      <c r="D7" s="192"/>
      <c r="E7" s="192"/>
      <c r="F7" s="192"/>
      <c r="G7" s="192"/>
      <c r="H7" s="192"/>
      <c r="I7" s="192"/>
      <c r="J7" s="192"/>
      <c r="K7" s="192"/>
      <c r="L7" s="192"/>
    </row>
    <row r="8" spans="1:12" ht="12">
      <c r="A8" s="192"/>
      <c r="B8" s="192"/>
      <c r="C8" s="192"/>
      <c r="D8" s="192"/>
      <c r="E8" s="192"/>
      <c r="F8" s="192"/>
      <c r="G8" s="192"/>
      <c r="H8" s="192"/>
      <c r="I8" s="192"/>
      <c r="J8" s="192"/>
      <c r="K8" s="192"/>
      <c r="L8" s="192"/>
    </row>
    <row r="11" ht="18.75">
      <c r="B11" s="102" t="s">
        <v>181</v>
      </c>
    </row>
    <row r="13" spans="2:11" s="96" customFormat="1" ht="19.5" customHeight="1">
      <c r="B13" s="187" t="s">
        <v>180</v>
      </c>
      <c r="C13" s="188"/>
      <c r="D13" s="188"/>
      <c r="E13" s="188"/>
      <c r="F13" s="188"/>
      <c r="G13" s="188"/>
      <c r="H13" s="188"/>
      <c r="I13" s="188"/>
      <c r="J13" s="188"/>
      <c r="K13" s="188"/>
    </row>
    <row r="14" spans="2:11" s="96" customFormat="1" ht="19.5" customHeight="1">
      <c r="B14" s="187" t="s">
        <v>174</v>
      </c>
      <c r="C14" s="188"/>
      <c r="D14" s="188"/>
      <c r="E14" s="188"/>
      <c r="F14" s="188"/>
      <c r="G14" s="188"/>
      <c r="H14" s="188"/>
      <c r="I14" s="188"/>
      <c r="J14" s="188"/>
      <c r="K14" s="188"/>
    </row>
    <row r="15" spans="2:11" s="96" customFormat="1" ht="19.5" customHeight="1">
      <c r="B15" s="187" t="s">
        <v>178</v>
      </c>
      <c r="C15" s="188"/>
      <c r="D15" s="188"/>
      <c r="E15" s="188"/>
      <c r="F15" s="188"/>
      <c r="G15" s="188"/>
      <c r="H15" s="188"/>
      <c r="I15" s="188"/>
      <c r="J15" s="188"/>
      <c r="K15" s="188"/>
    </row>
    <row r="16" spans="2:11" s="96" customFormat="1" ht="19.5" customHeight="1">
      <c r="B16" s="187" t="s">
        <v>177</v>
      </c>
      <c r="C16" s="188"/>
      <c r="D16" s="188"/>
      <c r="E16" s="188"/>
      <c r="F16" s="188"/>
      <c r="G16" s="188"/>
      <c r="H16" s="188"/>
      <c r="I16" s="188"/>
      <c r="J16" s="188"/>
      <c r="K16" s="188"/>
    </row>
    <row r="17" spans="2:11" ht="19.5" customHeight="1">
      <c r="B17" s="193" t="s">
        <v>179</v>
      </c>
      <c r="C17" s="194"/>
      <c r="D17" s="194"/>
      <c r="E17" s="194"/>
      <c r="F17" s="194"/>
      <c r="G17" s="194"/>
      <c r="H17" s="194"/>
      <c r="I17" s="194"/>
      <c r="J17" s="194"/>
      <c r="K17" s="194"/>
    </row>
    <row r="18" spans="2:12" ht="19.5" customHeight="1">
      <c r="B18" s="187" t="s">
        <v>184</v>
      </c>
      <c r="C18" s="188"/>
      <c r="D18" s="188"/>
      <c r="E18" s="188"/>
      <c r="F18" s="188"/>
      <c r="G18" s="188"/>
      <c r="H18" s="188"/>
      <c r="I18" s="188"/>
      <c r="J18" s="188"/>
      <c r="K18" s="188"/>
      <c r="L18" s="107"/>
    </row>
    <row r="19" spans="2:11" ht="19.5" customHeight="1">
      <c r="B19" s="187" t="s">
        <v>183</v>
      </c>
      <c r="C19" s="188"/>
      <c r="D19" s="188"/>
      <c r="E19" s="188"/>
      <c r="F19" s="188"/>
      <c r="G19" s="188"/>
      <c r="H19" s="188"/>
      <c r="I19" s="188"/>
      <c r="J19" s="188"/>
      <c r="K19" s="188"/>
    </row>
    <row r="20" ht="14.25">
      <c r="C20" s="96" t="s">
        <v>187</v>
      </c>
    </row>
    <row r="26" spans="1:12" ht="12">
      <c r="A26" s="189" t="s">
        <v>182</v>
      </c>
      <c r="B26" s="190"/>
      <c r="C26" s="190"/>
      <c r="D26" s="190"/>
      <c r="E26" s="190"/>
      <c r="F26" s="190"/>
      <c r="G26" s="190"/>
      <c r="H26" s="190"/>
      <c r="I26" s="190"/>
      <c r="J26" s="190"/>
      <c r="K26" s="190"/>
      <c r="L26" s="190"/>
    </row>
    <row r="27" spans="1:12" ht="12">
      <c r="A27" s="190"/>
      <c r="B27" s="190"/>
      <c r="C27" s="190"/>
      <c r="D27" s="190"/>
      <c r="E27" s="190"/>
      <c r="F27" s="190"/>
      <c r="G27" s="190"/>
      <c r="H27" s="190"/>
      <c r="I27" s="190"/>
      <c r="J27" s="190"/>
      <c r="K27" s="190"/>
      <c r="L27" s="190"/>
    </row>
    <row r="28" spans="1:12" ht="12">
      <c r="A28" s="190"/>
      <c r="B28" s="190"/>
      <c r="C28" s="190"/>
      <c r="D28" s="190"/>
      <c r="E28" s="190"/>
      <c r="F28" s="190"/>
      <c r="G28" s="190"/>
      <c r="H28" s="190"/>
      <c r="I28" s="190"/>
      <c r="J28" s="190"/>
      <c r="K28" s="190"/>
      <c r="L28" s="190"/>
    </row>
    <row r="29" spans="1:12" ht="12">
      <c r="A29" s="190"/>
      <c r="B29" s="190"/>
      <c r="C29" s="190"/>
      <c r="D29" s="190"/>
      <c r="E29" s="190"/>
      <c r="F29" s="190"/>
      <c r="G29" s="190"/>
      <c r="H29" s="190"/>
      <c r="I29" s="190"/>
      <c r="J29" s="190"/>
      <c r="K29" s="190"/>
      <c r="L29" s="190"/>
    </row>
    <row r="30" spans="1:12" ht="12">
      <c r="A30" s="190"/>
      <c r="B30" s="190"/>
      <c r="C30" s="190"/>
      <c r="D30" s="190"/>
      <c r="E30" s="190"/>
      <c r="F30" s="190"/>
      <c r="G30" s="190"/>
      <c r="H30" s="190"/>
      <c r="I30" s="190"/>
      <c r="J30" s="190"/>
      <c r="K30" s="190"/>
      <c r="L30" s="190"/>
    </row>
    <row r="31" spans="1:12" ht="12">
      <c r="A31" s="190"/>
      <c r="B31" s="190"/>
      <c r="C31" s="190"/>
      <c r="D31" s="190"/>
      <c r="E31" s="190"/>
      <c r="F31" s="190"/>
      <c r="G31" s="190"/>
      <c r="H31" s="190"/>
      <c r="I31" s="190"/>
      <c r="J31" s="190"/>
      <c r="K31" s="190"/>
      <c r="L31" s="190"/>
    </row>
    <row r="64" spans="2:11" ht="37.5" customHeight="1">
      <c r="B64" s="197" t="s">
        <v>185</v>
      </c>
      <c r="C64" s="198"/>
      <c r="D64" s="198"/>
      <c r="E64" s="198"/>
      <c r="F64" s="198"/>
      <c r="G64" s="198"/>
      <c r="H64" s="198"/>
      <c r="I64" s="107"/>
      <c r="J64" s="107"/>
      <c r="K64" s="107"/>
    </row>
    <row r="65" spans="2:11" ht="27" customHeight="1">
      <c r="B65" s="93"/>
      <c r="C65" s="94"/>
      <c r="D65" s="94"/>
      <c r="E65" s="94"/>
      <c r="F65" s="94"/>
      <c r="G65" s="94"/>
      <c r="H65" s="94"/>
      <c r="J65" s="199"/>
      <c r="K65" s="200"/>
    </row>
    <row r="66" spans="2:8" ht="23.25" customHeight="1">
      <c r="B66" s="93"/>
      <c r="C66" s="94"/>
      <c r="D66" s="94"/>
      <c r="E66" s="201" t="s">
        <v>162</v>
      </c>
      <c r="F66" s="201"/>
      <c r="G66" s="201"/>
      <c r="H66" s="201"/>
    </row>
    <row r="67" spans="5:8" ht="15.75" customHeight="1">
      <c r="E67" s="187" t="s">
        <v>165</v>
      </c>
      <c r="F67" s="188"/>
      <c r="G67" s="188"/>
      <c r="H67" s="188"/>
    </row>
    <row r="68" spans="5:11" ht="15.75" customHeight="1">
      <c r="E68" s="187" t="s">
        <v>163</v>
      </c>
      <c r="F68" s="188"/>
      <c r="G68" s="188"/>
      <c r="H68" s="188"/>
      <c r="J68" s="195" t="s">
        <v>167</v>
      </c>
      <c r="K68" s="196"/>
    </row>
    <row r="69" spans="5:11" ht="18" customHeight="1">
      <c r="E69" s="187" t="s">
        <v>164</v>
      </c>
      <c r="F69" s="107"/>
      <c r="G69" s="107"/>
      <c r="H69" s="107"/>
      <c r="J69" s="195" t="s">
        <v>188</v>
      </c>
      <c r="K69" s="196"/>
    </row>
    <row r="70" spans="5:8" ht="15.75" customHeight="1">
      <c r="E70" s="95"/>
      <c r="F70" s="92"/>
      <c r="G70" s="92"/>
      <c r="H70" s="92"/>
    </row>
    <row r="71" spans="5:8" ht="15.75" customHeight="1">
      <c r="E71" s="95"/>
      <c r="F71" s="92"/>
      <c r="G71" s="92"/>
      <c r="H71" s="92"/>
    </row>
    <row r="72" spans="2:8" ht="14.25">
      <c r="B72" s="96" t="s">
        <v>190</v>
      </c>
      <c r="C72" s="96"/>
      <c r="D72" s="96"/>
      <c r="E72" s="96"/>
      <c r="F72" s="96"/>
      <c r="G72" s="96"/>
      <c r="H72" s="96"/>
    </row>
    <row r="73" spans="2:8" ht="14.25">
      <c r="B73" s="96"/>
      <c r="C73" s="96"/>
      <c r="D73" s="96"/>
      <c r="E73" s="96"/>
      <c r="F73" s="96"/>
      <c r="G73" s="96"/>
      <c r="H73" s="96"/>
    </row>
    <row r="74" spans="2:8" ht="14.25">
      <c r="B74" s="96" t="s">
        <v>191</v>
      </c>
      <c r="C74" s="96"/>
      <c r="D74" s="97"/>
      <c r="E74" s="96"/>
      <c r="F74" s="96"/>
      <c r="G74" s="96"/>
      <c r="H74" s="96"/>
    </row>
    <row r="75" spans="2:8" ht="14.25">
      <c r="B75" s="96"/>
      <c r="C75" s="96"/>
      <c r="D75" s="97"/>
      <c r="E75" s="96"/>
      <c r="F75" s="96"/>
      <c r="G75" s="96"/>
      <c r="H75" s="96"/>
    </row>
    <row r="76" spans="2:8" ht="27.75" customHeight="1">
      <c r="B76" s="96"/>
      <c r="C76" s="96"/>
      <c r="D76" s="96"/>
      <c r="E76" s="96"/>
      <c r="F76" s="96"/>
      <c r="G76" s="96"/>
      <c r="H76" s="96"/>
    </row>
    <row r="77" spans="2:11" ht="27.75" customHeight="1">
      <c r="B77" s="99"/>
      <c r="C77" s="209" t="s">
        <v>171</v>
      </c>
      <c r="D77" s="210"/>
      <c r="E77" s="98" t="s">
        <v>1</v>
      </c>
      <c r="F77" s="98" t="s">
        <v>2</v>
      </c>
      <c r="G77" s="209" t="s">
        <v>173</v>
      </c>
      <c r="H77" s="211"/>
      <c r="I77" s="212"/>
      <c r="J77" s="212"/>
      <c r="K77" s="213"/>
    </row>
    <row r="78" spans="2:11" ht="27.75" customHeight="1">
      <c r="B78" s="99"/>
      <c r="C78" s="202" t="s">
        <v>3</v>
      </c>
      <c r="D78" s="203"/>
      <c r="E78" s="100">
        <v>1</v>
      </c>
      <c r="F78" s="101" t="s">
        <v>4</v>
      </c>
      <c r="G78" s="204"/>
      <c r="H78" s="205"/>
      <c r="I78" s="4"/>
      <c r="J78" s="4"/>
      <c r="K78" s="6" t="s">
        <v>169</v>
      </c>
    </row>
    <row r="79" spans="2:11" ht="27.75" customHeight="1">
      <c r="B79" s="99"/>
      <c r="C79" s="202" t="s">
        <v>192</v>
      </c>
      <c r="D79" s="203"/>
      <c r="E79" s="100">
        <v>1</v>
      </c>
      <c r="F79" s="101" t="s">
        <v>4</v>
      </c>
      <c r="G79" s="204"/>
      <c r="H79" s="205"/>
      <c r="I79" s="4"/>
      <c r="J79" s="4"/>
      <c r="K79" s="6" t="s">
        <v>169</v>
      </c>
    </row>
    <row r="80" spans="2:11" ht="27.75" customHeight="1">
      <c r="B80" s="99"/>
      <c r="C80" s="202" t="s">
        <v>193</v>
      </c>
      <c r="D80" s="203"/>
      <c r="E80" s="100">
        <v>1</v>
      </c>
      <c r="F80" s="101" t="s">
        <v>4</v>
      </c>
      <c r="G80" s="204"/>
      <c r="H80" s="205"/>
      <c r="I80" s="4"/>
      <c r="J80" s="4"/>
      <c r="K80" s="6" t="s">
        <v>169</v>
      </c>
    </row>
    <row r="81" spans="2:11" ht="27.75" customHeight="1">
      <c r="B81" s="99"/>
      <c r="C81" s="202" t="s">
        <v>194</v>
      </c>
      <c r="D81" s="203"/>
      <c r="E81" s="100">
        <v>1</v>
      </c>
      <c r="F81" s="101" t="s">
        <v>4</v>
      </c>
      <c r="G81" s="204"/>
      <c r="H81" s="205"/>
      <c r="I81" s="4"/>
      <c r="J81" s="4"/>
      <c r="K81" s="6" t="s">
        <v>169</v>
      </c>
    </row>
    <row r="82" spans="2:11" ht="27.75" customHeight="1">
      <c r="B82" s="99"/>
      <c r="C82" s="206" t="s">
        <v>175</v>
      </c>
      <c r="D82" s="207"/>
      <c r="E82" s="208"/>
      <c r="F82" s="203"/>
      <c r="G82" s="204"/>
      <c r="H82" s="205"/>
      <c r="I82" s="4"/>
      <c r="J82" s="4"/>
      <c r="K82" s="6" t="s">
        <v>169</v>
      </c>
    </row>
    <row r="83" spans="2:11" s="96" customFormat="1" ht="27.75" customHeight="1">
      <c r="B83" s="95"/>
      <c r="C83" s="206" t="s">
        <v>172</v>
      </c>
      <c r="D83" s="207"/>
      <c r="E83" s="208"/>
      <c r="F83" s="203"/>
      <c r="G83" s="204"/>
      <c r="H83" s="205"/>
      <c r="I83" s="4"/>
      <c r="J83" s="4"/>
      <c r="K83" s="6" t="s">
        <v>169</v>
      </c>
    </row>
    <row r="84" spans="2:11" s="96" customFormat="1" ht="27.75" customHeight="1">
      <c r="B84" s="95"/>
      <c r="C84" s="206" t="s">
        <v>176</v>
      </c>
      <c r="D84" s="207"/>
      <c r="E84" s="208"/>
      <c r="F84" s="203"/>
      <c r="G84" s="204"/>
      <c r="H84" s="205"/>
      <c r="I84" s="4"/>
      <c r="J84" s="4"/>
      <c r="K84" s="6" t="s">
        <v>169</v>
      </c>
    </row>
    <row r="85" spans="2:12" ht="27.75" customHeight="1">
      <c r="B85" s="187"/>
      <c r="C85" s="188"/>
      <c r="D85" s="188"/>
      <c r="E85" s="188"/>
      <c r="F85" s="188"/>
      <c r="G85" s="188"/>
      <c r="H85" s="188"/>
      <c r="I85" s="188"/>
      <c r="J85" s="188"/>
      <c r="K85" s="188"/>
      <c r="L85" s="96"/>
    </row>
    <row r="86" spans="2:12" ht="27.75" customHeight="1">
      <c r="B86" s="187"/>
      <c r="C86" s="188"/>
      <c r="D86" s="188"/>
      <c r="E86" s="188"/>
      <c r="F86" s="188"/>
      <c r="G86" s="188"/>
      <c r="H86" s="188"/>
      <c r="I86" s="188"/>
      <c r="J86" s="188"/>
      <c r="K86" s="188"/>
      <c r="L86" s="96"/>
    </row>
    <row r="87" spans="2:12" ht="27.75" customHeight="1">
      <c r="B87" s="187"/>
      <c r="C87" s="188"/>
      <c r="D87" s="188"/>
      <c r="E87" s="188"/>
      <c r="F87" s="188"/>
      <c r="G87" s="188"/>
      <c r="H87" s="188"/>
      <c r="I87" s="188"/>
      <c r="J87" s="188"/>
      <c r="K87" s="188"/>
      <c r="L87" s="96"/>
    </row>
    <row r="88" spans="2:12" ht="27.75" customHeight="1">
      <c r="B88" s="187"/>
      <c r="C88" s="188"/>
      <c r="D88" s="188"/>
      <c r="E88" s="188"/>
      <c r="F88" s="188"/>
      <c r="G88" s="188"/>
      <c r="H88" s="188"/>
      <c r="I88" s="188"/>
      <c r="J88" s="188"/>
      <c r="K88" s="188"/>
      <c r="L88" s="96"/>
    </row>
    <row r="89" spans="2:12" ht="27.75" customHeight="1">
      <c r="B89" s="187"/>
      <c r="C89" s="188"/>
      <c r="D89" s="188"/>
      <c r="E89" s="188"/>
      <c r="F89" s="188"/>
      <c r="G89" s="188"/>
      <c r="H89" s="188"/>
      <c r="I89" s="188"/>
      <c r="J89" s="188"/>
      <c r="K89" s="188"/>
      <c r="L89" s="96"/>
    </row>
    <row r="90" spans="2:12" ht="27.75" customHeight="1">
      <c r="B90" s="187"/>
      <c r="C90" s="188"/>
      <c r="D90" s="188"/>
      <c r="E90" s="188"/>
      <c r="F90" s="188"/>
      <c r="G90" s="188"/>
      <c r="H90" s="188"/>
      <c r="I90" s="188"/>
      <c r="J90" s="188"/>
      <c r="K90" s="188"/>
      <c r="L90" s="96"/>
    </row>
    <row r="91" spans="2:12" ht="27.75" customHeight="1">
      <c r="B91" s="187"/>
      <c r="C91" s="188"/>
      <c r="D91" s="188"/>
      <c r="E91" s="188"/>
      <c r="F91" s="188"/>
      <c r="G91" s="188"/>
      <c r="H91" s="188"/>
      <c r="I91" s="188"/>
      <c r="J91" s="188"/>
      <c r="K91" s="188"/>
      <c r="L91" s="96"/>
    </row>
    <row r="92" spans="2:12" ht="27.75" customHeight="1">
      <c r="B92" s="187"/>
      <c r="C92" s="188"/>
      <c r="D92" s="188"/>
      <c r="E92" s="188"/>
      <c r="F92" s="188"/>
      <c r="G92" s="188"/>
      <c r="H92" s="188"/>
      <c r="I92" s="188"/>
      <c r="J92" s="188"/>
      <c r="K92" s="188"/>
      <c r="L92" s="96"/>
    </row>
    <row r="93" spans="2:12" ht="27.75" customHeight="1">
      <c r="B93" s="187"/>
      <c r="C93" s="188"/>
      <c r="D93" s="188"/>
      <c r="E93" s="188"/>
      <c r="F93" s="188"/>
      <c r="G93" s="188"/>
      <c r="H93" s="188"/>
      <c r="I93" s="188"/>
      <c r="J93" s="188"/>
      <c r="K93" s="188"/>
      <c r="L93" s="96"/>
    </row>
    <row r="94" spans="2:12" ht="27.75" customHeight="1">
      <c r="B94" s="187"/>
      <c r="C94" s="188"/>
      <c r="D94" s="188"/>
      <c r="E94" s="188"/>
      <c r="F94" s="188"/>
      <c r="G94" s="188"/>
      <c r="H94" s="188"/>
      <c r="I94" s="188"/>
      <c r="J94" s="188"/>
      <c r="K94" s="188"/>
      <c r="L94" s="96"/>
    </row>
    <row r="95" spans="2:12" ht="27.75" customHeight="1">
      <c r="B95" s="187"/>
      <c r="C95" s="188"/>
      <c r="D95" s="188"/>
      <c r="E95" s="188"/>
      <c r="F95" s="188"/>
      <c r="G95" s="188"/>
      <c r="H95" s="188"/>
      <c r="I95" s="188"/>
      <c r="J95" s="188"/>
      <c r="K95" s="188"/>
      <c r="L95" s="96"/>
    </row>
    <row r="96" spans="2:12" ht="27.75" customHeight="1">
      <c r="B96" s="187"/>
      <c r="C96" s="188"/>
      <c r="D96" s="188"/>
      <c r="E96" s="188"/>
      <c r="F96" s="188"/>
      <c r="G96" s="188"/>
      <c r="H96" s="188"/>
      <c r="I96" s="188"/>
      <c r="J96" s="188"/>
      <c r="K96" s="188"/>
      <c r="L96" s="96"/>
    </row>
    <row r="97" spans="2:12" ht="27.75" customHeight="1">
      <c r="B97" s="187"/>
      <c r="C97" s="188"/>
      <c r="D97" s="188"/>
      <c r="E97" s="188"/>
      <c r="F97" s="188"/>
      <c r="G97" s="188"/>
      <c r="H97" s="188"/>
      <c r="I97" s="188"/>
      <c r="J97" s="188"/>
      <c r="K97" s="188"/>
      <c r="L97" s="96"/>
    </row>
    <row r="98" spans="2:11" s="96" customFormat="1" ht="15" customHeight="1">
      <c r="B98" s="187"/>
      <c r="C98" s="188"/>
      <c r="D98" s="188"/>
      <c r="E98" s="188"/>
      <c r="F98" s="188"/>
      <c r="G98" s="188"/>
      <c r="H98" s="188"/>
      <c r="I98" s="188"/>
      <c r="J98" s="188"/>
      <c r="K98" s="188"/>
    </row>
    <row r="99" spans="2:11" s="96" customFormat="1" ht="15" customHeight="1">
      <c r="B99" s="187"/>
      <c r="C99" s="188"/>
      <c r="D99" s="188"/>
      <c r="E99" s="188"/>
      <c r="F99" s="188"/>
      <c r="G99" s="188"/>
      <c r="H99" s="188"/>
      <c r="I99" s="188"/>
      <c r="J99" s="188"/>
      <c r="K99" s="188"/>
    </row>
    <row r="100" spans="2:11" s="96" customFormat="1" ht="15" customHeight="1">
      <c r="B100" s="187"/>
      <c r="C100" s="188"/>
      <c r="D100" s="188"/>
      <c r="E100" s="188"/>
      <c r="F100" s="188"/>
      <c r="G100" s="188"/>
      <c r="H100" s="188"/>
      <c r="I100" s="188"/>
      <c r="J100" s="188"/>
      <c r="K100" s="188"/>
    </row>
    <row r="101" spans="2:11" ht="15" customHeight="1">
      <c r="B101" s="187"/>
      <c r="C101" s="188"/>
      <c r="D101" s="188"/>
      <c r="E101" s="188"/>
      <c r="F101" s="188"/>
      <c r="G101" s="188"/>
      <c r="H101" s="188"/>
      <c r="I101" s="188"/>
      <c r="J101" s="188"/>
      <c r="K101" s="188"/>
    </row>
    <row r="102" spans="2:11" ht="15" customHeight="1">
      <c r="B102" s="95"/>
      <c r="C102" s="92"/>
      <c r="D102" s="92"/>
      <c r="E102" s="92"/>
      <c r="F102" s="92"/>
      <c r="G102" s="92"/>
      <c r="H102" s="92"/>
      <c r="I102" s="92"/>
      <c r="J102" s="92"/>
      <c r="K102" s="92"/>
    </row>
    <row r="103" spans="2:11" ht="15" customHeight="1">
      <c r="B103" s="95"/>
      <c r="C103" s="92"/>
      <c r="D103" s="92"/>
      <c r="E103" s="92"/>
      <c r="F103" s="92"/>
      <c r="G103" s="92"/>
      <c r="H103" s="92"/>
      <c r="I103" s="92"/>
      <c r="J103" s="92"/>
      <c r="K103" s="92"/>
    </row>
    <row r="104" spans="2:11" ht="15" customHeight="1">
      <c r="B104" s="95"/>
      <c r="C104" s="92"/>
      <c r="D104" s="92"/>
      <c r="E104" s="92"/>
      <c r="F104" s="92"/>
      <c r="G104" s="92"/>
      <c r="H104" s="92"/>
      <c r="I104" s="92"/>
      <c r="J104" s="92"/>
      <c r="K104" s="92"/>
    </row>
    <row r="105" spans="2:11" ht="15" customHeight="1">
      <c r="B105" s="95"/>
      <c r="C105" s="92"/>
      <c r="D105" s="92"/>
      <c r="E105" s="92"/>
      <c r="F105" s="92"/>
      <c r="G105" s="92"/>
      <c r="H105" s="92"/>
      <c r="I105" s="92"/>
      <c r="J105" s="92"/>
      <c r="K105" s="92"/>
    </row>
    <row r="106" spans="2:11" ht="15" customHeight="1">
      <c r="B106" s="95"/>
      <c r="C106" s="92"/>
      <c r="D106" s="92"/>
      <c r="E106" s="92"/>
      <c r="F106" s="92"/>
      <c r="G106" s="92"/>
      <c r="H106" s="92"/>
      <c r="I106" s="92"/>
      <c r="J106" s="92"/>
      <c r="K106" s="92"/>
    </row>
    <row r="107" spans="2:11" ht="15" customHeight="1">
      <c r="B107" s="95"/>
      <c r="C107" s="92"/>
      <c r="D107" s="92"/>
      <c r="E107" s="92"/>
      <c r="F107" s="92"/>
      <c r="G107" s="92"/>
      <c r="H107" s="92"/>
      <c r="I107" s="92"/>
      <c r="J107" s="92"/>
      <c r="K107" s="92"/>
    </row>
    <row r="108" spans="2:11" ht="15" customHeight="1">
      <c r="B108" s="95"/>
      <c r="C108" s="92"/>
      <c r="D108" s="92"/>
      <c r="E108" s="92"/>
      <c r="F108" s="92"/>
      <c r="G108" s="92"/>
      <c r="H108" s="92"/>
      <c r="I108" s="92"/>
      <c r="J108" s="92"/>
      <c r="K108" s="92"/>
    </row>
    <row r="109" spans="2:11" ht="15" customHeight="1">
      <c r="B109" s="95"/>
      <c r="C109" s="92"/>
      <c r="D109" s="92"/>
      <c r="E109" s="92"/>
      <c r="F109" s="92"/>
      <c r="G109" s="92"/>
      <c r="H109" s="92"/>
      <c r="I109" s="92"/>
      <c r="J109" s="92"/>
      <c r="K109" s="92"/>
    </row>
    <row r="110" spans="2:12" ht="15" customHeight="1">
      <c r="B110" s="187"/>
      <c r="C110" s="188"/>
      <c r="D110" s="188"/>
      <c r="E110" s="188"/>
      <c r="F110" s="188"/>
      <c r="G110" s="188"/>
      <c r="H110" s="188"/>
      <c r="I110" s="188"/>
      <c r="J110" s="188"/>
      <c r="K110" s="188"/>
      <c r="L110" s="107"/>
    </row>
    <row r="111" spans="2:11" ht="15" customHeight="1">
      <c r="B111" s="187"/>
      <c r="C111" s="188"/>
      <c r="D111" s="188"/>
      <c r="E111" s="188"/>
      <c r="F111" s="188"/>
      <c r="G111" s="188"/>
      <c r="H111" s="188"/>
      <c r="I111" s="188"/>
      <c r="J111" s="188"/>
      <c r="K111" s="188"/>
    </row>
    <row r="112" spans="2:11" ht="13.5">
      <c r="B112" s="214"/>
      <c r="C112" s="107"/>
      <c r="D112" s="107"/>
      <c r="E112" s="107"/>
      <c r="F112" s="107"/>
      <c r="G112" s="107"/>
      <c r="H112" s="107"/>
      <c r="I112" s="107"/>
      <c r="J112" s="107"/>
      <c r="K112" s="107"/>
    </row>
    <row r="113" spans="2:11" ht="13.5">
      <c r="B113" s="214"/>
      <c r="C113" s="107"/>
      <c r="D113" s="107"/>
      <c r="E113" s="107"/>
      <c r="F113" s="107"/>
      <c r="G113" s="107"/>
      <c r="H113" s="107"/>
      <c r="I113" s="107"/>
      <c r="J113" s="107"/>
      <c r="K113" s="107"/>
    </row>
    <row r="114" spans="2:11" ht="37.5" customHeight="1">
      <c r="B114" s="197" t="s">
        <v>185</v>
      </c>
      <c r="C114" s="198"/>
      <c r="D114" s="198"/>
      <c r="E114" s="198"/>
      <c r="F114" s="198"/>
      <c r="G114" s="198"/>
      <c r="H114" s="198"/>
      <c r="I114" s="107"/>
      <c r="J114" s="107"/>
      <c r="K114" s="107"/>
    </row>
    <row r="115" spans="2:11" ht="27" customHeight="1">
      <c r="B115" s="93"/>
      <c r="C115" s="94"/>
      <c r="D115" s="94"/>
      <c r="E115" s="94"/>
      <c r="F115" s="94"/>
      <c r="G115" s="94"/>
      <c r="H115" s="94"/>
      <c r="J115" s="199"/>
      <c r="K115" s="200"/>
    </row>
    <row r="116" spans="2:8" ht="23.25" customHeight="1">
      <c r="B116" s="93"/>
      <c r="C116" s="94"/>
      <c r="D116" s="94"/>
      <c r="E116" s="201" t="s">
        <v>162</v>
      </c>
      <c r="F116" s="201"/>
      <c r="G116" s="201"/>
      <c r="H116" s="201"/>
    </row>
    <row r="117" spans="5:8" ht="15.75" customHeight="1">
      <c r="E117" s="187" t="s">
        <v>165</v>
      </c>
      <c r="F117" s="188"/>
      <c r="G117" s="188"/>
      <c r="H117" s="188"/>
    </row>
    <row r="118" spans="5:11" ht="15.75" customHeight="1">
      <c r="E118" s="187" t="s">
        <v>163</v>
      </c>
      <c r="F118" s="188"/>
      <c r="G118" s="188"/>
      <c r="H118" s="188"/>
      <c r="J118" s="195" t="s">
        <v>167</v>
      </c>
      <c r="K118" s="196"/>
    </row>
    <row r="119" spans="5:11" ht="18" customHeight="1">
      <c r="E119" s="187" t="s">
        <v>164</v>
      </c>
      <c r="F119" s="107"/>
      <c r="G119" s="107"/>
      <c r="H119" s="107"/>
      <c r="J119" s="195" t="s">
        <v>189</v>
      </c>
      <c r="K119" s="196"/>
    </row>
    <row r="120" spans="5:11" ht="21.75" customHeight="1">
      <c r="E120" s="95"/>
      <c r="F120" s="92"/>
      <c r="G120" s="92"/>
      <c r="H120" s="92"/>
      <c r="K120" s="103"/>
    </row>
    <row r="121" spans="5:8" ht="15.75" customHeight="1">
      <c r="E121" s="201" t="s">
        <v>162</v>
      </c>
      <c r="F121" s="201"/>
      <c r="G121" s="201"/>
      <c r="H121" s="201"/>
    </row>
    <row r="122" spans="5:8" ht="15.75" customHeight="1">
      <c r="E122" s="187" t="s">
        <v>166</v>
      </c>
      <c r="F122" s="188"/>
      <c r="G122" s="188"/>
      <c r="H122" s="188"/>
    </row>
    <row r="123" spans="5:11" ht="15.75" customHeight="1">
      <c r="E123" s="187" t="s">
        <v>163</v>
      </c>
      <c r="F123" s="188"/>
      <c r="G123" s="188"/>
      <c r="H123" s="188"/>
      <c r="J123" s="195" t="s">
        <v>167</v>
      </c>
      <c r="K123" s="196"/>
    </row>
    <row r="124" spans="5:11" ht="15.75" customHeight="1">
      <c r="E124" s="187" t="s">
        <v>168</v>
      </c>
      <c r="F124" s="107"/>
      <c r="G124" s="107"/>
      <c r="H124" s="107"/>
      <c r="J124" s="214" t="s">
        <v>170</v>
      </c>
      <c r="K124" s="107"/>
    </row>
    <row r="125" spans="5:8" ht="15.75" customHeight="1">
      <c r="E125" s="95"/>
      <c r="F125" s="92"/>
      <c r="G125" s="92"/>
      <c r="H125" s="92"/>
    </row>
    <row r="126" spans="5:8" ht="15.75" customHeight="1">
      <c r="E126" s="95"/>
      <c r="F126" s="92"/>
      <c r="G126" s="92"/>
      <c r="H126" s="92"/>
    </row>
    <row r="127" spans="2:8" ht="14.25">
      <c r="B127" s="96" t="s">
        <v>190</v>
      </c>
      <c r="C127" s="96"/>
      <c r="D127" s="96"/>
      <c r="E127" s="96"/>
      <c r="F127" s="96"/>
      <c r="G127" s="96"/>
      <c r="H127" s="96"/>
    </row>
    <row r="128" spans="2:8" ht="14.25">
      <c r="B128" s="96"/>
      <c r="C128" s="96"/>
      <c r="D128" s="96"/>
      <c r="E128" s="96"/>
      <c r="F128" s="96"/>
      <c r="G128" s="96"/>
      <c r="H128" s="96"/>
    </row>
    <row r="129" spans="2:8" ht="14.25">
      <c r="B129" s="96" t="s">
        <v>191</v>
      </c>
      <c r="C129" s="96"/>
      <c r="D129" s="97"/>
      <c r="E129" s="96"/>
      <c r="F129" s="96"/>
      <c r="G129" s="96"/>
      <c r="H129" s="96"/>
    </row>
    <row r="130" spans="2:8" ht="14.25">
      <c r="B130" s="96"/>
      <c r="C130" s="96"/>
      <c r="D130" s="97"/>
      <c r="E130" s="96"/>
      <c r="F130" s="96"/>
      <c r="G130" s="96"/>
      <c r="H130" s="96"/>
    </row>
    <row r="131" spans="2:8" ht="14.25">
      <c r="B131" s="96"/>
      <c r="C131" s="96"/>
      <c r="D131" s="96"/>
      <c r="E131" s="96"/>
      <c r="F131" s="96"/>
      <c r="G131" s="96"/>
      <c r="H131" s="96"/>
    </row>
    <row r="132" spans="2:11" ht="27.75" customHeight="1">
      <c r="B132" s="99"/>
      <c r="C132" s="209" t="s">
        <v>171</v>
      </c>
      <c r="D132" s="210"/>
      <c r="E132" s="98" t="s">
        <v>1</v>
      </c>
      <c r="F132" s="98" t="s">
        <v>2</v>
      </c>
      <c r="G132" s="209" t="s">
        <v>173</v>
      </c>
      <c r="H132" s="211"/>
      <c r="I132" s="212"/>
      <c r="J132" s="212"/>
      <c r="K132" s="213"/>
    </row>
    <row r="133" spans="2:11" ht="27.75" customHeight="1">
      <c r="B133" s="99"/>
      <c r="C133" s="202" t="s">
        <v>3</v>
      </c>
      <c r="D133" s="203"/>
      <c r="E133" s="100">
        <v>1</v>
      </c>
      <c r="F133" s="101" t="s">
        <v>4</v>
      </c>
      <c r="G133" s="204"/>
      <c r="H133" s="205"/>
      <c r="I133" s="4"/>
      <c r="J133" s="4"/>
      <c r="K133" s="6" t="s">
        <v>169</v>
      </c>
    </row>
    <row r="134" spans="2:11" ht="27.75" customHeight="1">
      <c r="B134" s="99"/>
      <c r="C134" s="202" t="s">
        <v>192</v>
      </c>
      <c r="D134" s="203"/>
      <c r="E134" s="100">
        <v>1</v>
      </c>
      <c r="F134" s="101" t="s">
        <v>4</v>
      </c>
      <c r="G134" s="204"/>
      <c r="H134" s="205"/>
      <c r="I134" s="4"/>
      <c r="J134" s="4"/>
      <c r="K134" s="6" t="s">
        <v>169</v>
      </c>
    </row>
    <row r="135" spans="2:11" ht="27.75" customHeight="1">
      <c r="B135" s="99"/>
      <c r="C135" s="202" t="s">
        <v>193</v>
      </c>
      <c r="D135" s="203"/>
      <c r="E135" s="100">
        <v>1</v>
      </c>
      <c r="F135" s="101" t="s">
        <v>4</v>
      </c>
      <c r="G135" s="204"/>
      <c r="H135" s="205"/>
      <c r="I135" s="4"/>
      <c r="J135" s="4"/>
      <c r="K135" s="6" t="s">
        <v>169</v>
      </c>
    </row>
    <row r="136" spans="2:11" ht="27.75" customHeight="1">
      <c r="B136" s="99"/>
      <c r="C136" s="202" t="s">
        <v>194</v>
      </c>
      <c r="D136" s="203"/>
      <c r="E136" s="100">
        <v>1</v>
      </c>
      <c r="F136" s="101" t="s">
        <v>4</v>
      </c>
      <c r="G136" s="204"/>
      <c r="H136" s="205"/>
      <c r="I136" s="4"/>
      <c r="J136" s="4"/>
      <c r="K136" s="6" t="s">
        <v>169</v>
      </c>
    </row>
    <row r="137" spans="2:11" ht="27.75" customHeight="1">
      <c r="B137" s="99"/>
      <c r="C137" s="206" t="s">
        <v>175</v>
      </c>
      <c r="D137" s="207"/>
      <c r="E137" s="208"/>
      <c r="F137" s="203"/>
      <c r="G137" s="204"/>
      <c r="H137" s="205"/>
      <c r="I137" s="4"/>
      <c r="J137" s="4"/>
      <c r="K137" s="6" t="s">
        <v>169</v>
      </c>
    </row>
    <row r="138" spans="2:11" s="96" customFormat="1" ht="27.75" customHeight="1">
      <c r="B138" s="95"/>
      <c r="C138" s="206" t="s">
        <v>172</v>
      </c>
      <c r="D138" s="207"/>
      <c r="E138" s="208"/>
      <c r="F138" s="203"/>
      <c r="G138" s="204"/>
      <c r="H138" s="205"/>
      <c r="I138" s="4"/>
      <c r="J138" s="4"/>
      <c r="K138" s="6" t="s">
        <v>169</v>
      </c>
    </row>
    <row r="139" spans="2:11" s="96" customFormat="1" ht="27.75" customHeight="1">
      <c r="B139" s="95"/>
      <c r="C139" s="206" t="s">
        <v>176</v>
      </c>
      <c r="D139" s="207"/>
      <c r="E139" s="208"/>
      <c r="F139" s="203"/>
      <c r="G139" s="204"/>
      <c r="H139" s="205"/>
      <c r="I139" s="4"/>
      <c r="J139" s="4"/>
      <c r="K139" s="6" t="s">
        <v>169</v>
      </c>
    </row>
    <row r="140" spans="2:11" s="96" customFormat="1" ht="15" customHeight="1">
      <c r="B140" s="187"/>
      <c r="C140" s="188"/>
      <c r="D140" s="188"/>
      <c r="E140" s="188"/>
      <c r="F140" s="188"/>
      <c r="G140" s="188"/>
      <c r="H140" s="188"/>
      <c r="I140" s="188"/>
      <c r="J140" s="188"/>
      <c r="K140" s="188"/>
    </row>
    <row r="141" spans="2:11" s="96" customFormat="1" ht="15" customHeight="1">
      <c r="B141" s="187"/>
      <c r="C141" s="188"/>
      <c r="D141" s="188"/>
      <c r="E141" s="188"/>
      <c r="F141" s="188"/>
      <c r="G141" s="188"/>
      <c r="H141" s="188"/>
      <c r="I141" s="188"/>
      <c r="J141" s="188"/>
      <c r="K141" s="188"/>
    </row>
    <row r="142" spans="2:11" ht="15" customHeight="1">
      <c r="B142" s="187"/>
      <c r="C142" s="188"/>
      <c r="D142" s="188"/>
      <c r="E142" s="188"/>
      <c r="F142" s="188"/>
      <c r="G142" s="188"/>
      <c r="H142" s="188"/>
      <c r="I142" s="188"/>
      <c r="J142" s="188"/>
      <c r="K142" s="188"/>
    </row>
    <row r="143" spans="2:12" ht="15" customHeight="1">
      <c r="B143" s="187"/>
      <c r="C143" s="188"/>
      <c r="D143" s="188"/>
      <c r="E143" s="188"/>
      <c r="F143" s="188"/>
      <c r="G143" s="188"/>
      <c r="H143" s="188"/>
      <c r="I143" s="188"/>
      <c r="J143" s="188"/>
      <c r="K143" s="188"/>
      <c r="L143" s="107"/>
    </row>
    <row r="144" spans="2:11" ht="15" customHeight="1">
      <c r="B144" s="187"/>
      <c r="C144" s="188"/>
      <c r="D144" s="188"/>
      <c r="E144" s="188"/>
      <c r="F144" s="188"/>
      <c r="G144" s="188"/>
      <c r="H144" s="188"/>
      <c r="I144" s="188"/>
      <c r="J144" s="188"/>
      <c r="K144" s="188"/>
    </row>
    <row r="145" spans="2:11" ht="13.5">
      <c r="B145" s="214"/>
      <c r="C145" s="107"/>
      <c r="D145" s="107"/>
      <c r="E145" s="107"/>
      <c r="F145" s="107"/>
      <c r="G145" s="107"/>
      <c r="H145" s="107"/>
      <c r="I145" s="107"/>
      <c r="J145" s="107"/>
      <c r="K145" s="107"/>
    </row>
    <row r="146" spans="2:11" ht="13.5">
      <c r="B146" s="214"/>
      <c r="C146" s="107"/>
      <c r="D146" s="107"/>
      <c r="E146" s="107"/>
      <c r="F146" s="107"/>
      <c r="G146" s="107"/>
      <c r="H146" s="107"/>
      <c r="I146" s="107"/>
      <c r="J146" s="107"/>
      <c r="K146" s="107"/>
    </row>
  </sheetData>
  <sheetProtection/>
  <mergeCells count="91">
    <mergeCell ref="B90:K90"/>
    <mergeCell ref="B91:K91"/>
    <mergeCell ref="B92:K92"/>
    <mergeCell ref="B93:K93"/>
    <mergeCell ref="B94:K94"/>
    <mergeCell ref="B95:K95"/>
    <mergeCell ref="C82:F82"/>
    <mergeCell ref="G82:H82"/>
    <mergeCell ref="B85:K85"/>
    <mergeCell ref="B86:K86"/>
    <mergeCell ref="B87:K87"/>
    <mergeCell ref="C83:F83"/>
    <mergeCell ref="G83:H83"/>
    <mergeCell ref="C84:F84"/>
    <mergeCell ref="G84:H84"/>
    <mergeCell ref="C132:D132"/>
    <mergeCell ref="G132:K132"/>
    <mergeCell ref="G133:H133"/>
    <mergeCell ref="B145:K145"/>
    <mergeCell ref="B146:K146"/>
    <mergeCell ref="B140:K140"/>
    <mergeCell ref="B141:K141"/>
    <mergeCell ref="B142:K142"/>
    <mergeCell ref="B143:L143"/>
    <mergeCell ref="B144:K144"/>
    <mergeCell ref="C136:D136"/>
    <mergeCell ref="G136:H136"/>
    <mergeCell ref="C137:F137"/>
    <mergeCell ref="G137:H137"/>
    <mergeCell ref="C133:D133"/>
    <mergeCell ref="C134:D134"/>
    <mergeCell ref="G134:H134"/>
    <mergeCell ref="C135:D135"/>
    <mergeCell ref="G135:H135"/>
    <mergeCell ref="C138:F138"/>
    <mergeCell ref="G138:H138"/>
    <mergeCell ref="C139:F139"/>
    <mergeCell ref="G139:H139"/>
    <mergeCell ref="E121:H121"/>
    <mergeCell ref="E122:H122"/>
    <mergeCell ref="E123:H123"/>
    <mergeCell ref="J123:K123"/>
    <mergeCell ref="E124:H124"/>
    <mergeCell ref="J124:K124"/>
    <mergeCell ref="E116:H116"/>
    <mergeCell ref="E117:H117"/>
    <mergeCell ref="E118:H118"/>
    <mergeCell ref="J118:K118"/>
    <mergeCell ref="E119:H119"/>
    <mergeCell ref="J119:K119"/>
    <mergeCell ref="J115:K115"/>
    <mergeCell ref="B113:K113"/>
    <mergeCell ref="B99:K99"/>
    <mergeCell ref="B112:K112"/>
    <mergeCell ref="B97:K97"/>
    <mergeCell ref="B114:K114"/>
    <mergeCell ref="B96:K96"/>
    <mergeCell ref="G81:H81"/>
    <mergeCell ref="C79:D79"/>
    <mergeCell ref="G79:H79"/>
    <mergeCell ref="C80:D80"/>
    <mergeCell ref="G80:H80"/>
    <mergeCell ref="C81:D81"/>
    <mergeCell ref="B100:K100"/>
    <mergeCell ref="B101:K101"/>
    <mergeCell ref="B110:L110"/>
    <mergeCell ref="B111:K111"/>
    <mergeCell ref="B98:K98"/>
    <mergeCell ref="C77:D77"/>
    <mergeCell ref="G77:K77"/>
    <mergeCell ref="C78:D78"/>
    <mergeCell ref="G78:H78"/>
    <mergeCell ref="B88:K88"/>
    <mergeCell ref="B89:K89"/>
    <mergeCell ref="E69:H69"/>
    <mergeCell ref="J69:K69"/>
    <mergeCell ref="B64:K64"/>
    <mergeCell ref="J65:K65"/>
    <mergeCell ref="E66:H66"/>
    <mergeCell ref="E67:H67"/>
    <mergeCell ref="E68:H68"/>
    <mergeCell ref="J68:K68"/>
    <mergeCell ref="B18:L18"/>
    <mergeCell ref="B19:K19"/>
    <mergeCell ref="A26:L31"/>
    <mergeCell ref="A1:L8"/>
    <mergeCell ref="B13:K13"/>
    <mergeCell ref="B14:K14"/>
    <mergeCell ref="B15:K15"/>
    <mergeCell ref="B16:K16"/>
    <mergeCell ref="B17:K17"/>
  </mergeCells>
  <printOptions horizontalCentered="1"/>
  <pageMargins left="0.7874015748031497" right="0.7874015748031497" top="0.984251968503937" bottom="0.984251968503937" header="0.5118110236220472" footer="0.5118110236220472"/>
  <pageSetup blackAndWhite="1" horizontalDpi="600" verticalDpi="600" orientation="portrait" paperSize="9" scale="71" r:id="rId2"/>
  <rowBreaks count="1" manualBreakCount="1">
    <brk id="63" max="11"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営繕室建築課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北海道</dc:creator>
  <cp:keywords/>
  <dc:description/>
  <cp:lastModifiedBy>黒田＿芳人</cp:lastModifiedBy>
  <cp:lastPrinted>2023-07-13T05:42:22Z</cp:lastPrinted>
  <dcterms:created xsi:type="dcterms:W3CDTF">1998-04-01T15:54:13Z</dcterms:created>
  <dcterms:modified xsi:type="dcterms:W3CDTF">2023-08-07T08:38:02Z</dcterms:modified>
  <cp:category/>
  <cp:version/>
  <cp:contentType/>
  <cp:contentStatus/>
</cp:coreProperties>
</file>